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35" windowHeight="1935" activeTab="1"/>
  </bookViews>
  <sheets>
    <sheet name="Ձև 2" sheetId="1" r:id="rId1"/>
    <sheet name="Ձև 8" sheetId="4" r:id="rId2"/>
    <sheet name="Դրամաշնորհ" sheetId="10" r:id="rId3"/>
  </sheets>
  <calcPr calcId="162913"/>
</workbook>
</file>

<file path=xl/calcChain.xml><?xml version="1.0" encoding="utf-8"?>
<calcChain xmlns="http://schemas.openxmlformats.org/spreadsheetml/2006/main">
  <c r="K32" i="10" l="1"/>
  <c r="K36" i="10"/>
  <c r="I32" i="10"/>
  <c r="J36" i="10"/>
  <c r="I36" i="10"/>
  <c r="I83" i="1" l="1"/>
  <c r="G804" i="1" l="1"/>
  <c r="G801" i="1"/>
  <c r="G133" i="1" l="1"/>
  <c r="G558" i="1"/>
  <c r="H74" i="1"/>
  <c r="H73" i="1"/>
  <c r="H72" i="1"/>
  <c r="H71" i="1"/>
  <c r="H64" i="1"/>
  <c r="H63" i="1"/>
  <c r="H59" i="1"/>
  <c r="H53" i="1"/>
  <c r="H38" i="1"/>
  <c r="H37" i="1"/>
  <c r="I1070" i="4" l="1"/>
  <c r="G1117" i="4" l="1"/>
  <c r="G1116" i="4"/>
  <c r="G756" i="1" l="1"/>
  <c r="K52" i="1" l="1"/>
  <c r="L52" i="1"/>
  <c r="J52" i="1"/>
  <c r="J70" i="1"/>
  <c r="F52" i="1"/>
  <c r="G52" i="1"/>
  <c r="H52" i="1"/>
  <c r="E52" i="1"/>
  <c r="I54" i="1"/>
  <c r="G446" i="4" l="1"/>
  <c r="I349" i="4"/>
  <c r="G37" i="4"/>
  <c r="G38" i="4"/>
  <c r="G39" i="4"/>
  <c r="G40" i="4"/>
  <c r="I706" i="1" l="1"/>
  <c r="G705" i="1"/>
  <c r="I587" i="4" l="1"/>
  <c r="I586" i="4"/>
  <c r="G540" i="4"/>
  <c r="I540" i="4" s="1"/>
  <c r="E540" i="4"/>
  <c r="G539" i="4"/>
  <c r="I539" i="4" s="1"/>
  <c r="E539" i="4"/>
  <c r="E1117" i="4" l="1"/>
  <c r="E1116" i="4"/>
  <c r="G1021" i="4"/>
  <c r="I1021" i="4" s="1"/>
  <c r="E1021" i="4"/>
  <c r="G1022" i="4"/>
  <c r="E1022" i="4"/>
  <c r="G1020" i="4"/>
  <c r="E1020" i="4"/>
  <c r="G738" i="4"/>
  <c r="E738" i="4"/>
  <c r="G734" i="4"/>
  <c r="E734" i="4"/>
  <c r="G493" i="4" l="1"/>
  <c r="E493" i="4"/>
  <c r="G348" i="4"/>
  <c r="E348" i="4"/>
  <c r="G296" i="4"/>
  <c r="E296" i="4"/>
  <c r="G237" i="4"/>
  <c r="E237" i="4"/>
  <c r="H202" i="10" l="1"/>
  <c r="K200" i="10"/>
  <c r="K203" i="10" s="1"/>
  <c r="J200" i="10"/>
  <c r="J203" i="10" s="1"/>
  <c r="I200" i="10"/>
  <c r="I203" i="10" s="1"/>
  <c r="G200" i="10"/>
  <c r="G203" i="10" s="1"/>
  <c r="F200" i="10"/>
  <c r="F203" i="10" s="1"/>
  <c r="E200" i="10"/>
  <c r="E203" i="10" s="1"/>
  <c r="D200" i="10"/>
  <c r="H200" i="10" l="1"/>
  <c r="D203" i="10"/>
  <c r="H203" i="10" s="1"/>
  <c r="F558" i="1"/>
  <c r="F564" i="1" s="1"/>
  <c r="G564" i="1"/>
  <c r="H558" i="1"/>
  <c r="E558" i="1"/>
  <c r="E564" i="1" s="1"/>
  <c r="I561" i="1"/>
  <c r="I560" i="1"/>
  <c r="L558" i="1"/>
  <c r="L564" i="1" s="1"/>
  <c r="K558" i="1"/>
  <c r="K564" i="1" s="1"/>
  <c r="J558" i="1"/>
  <c r="J564" i="1" s="1"/>
  <c r="H564" i="1"/>
  <c r="I513" i="1"/>
  <c r="L511" i="1"/>
  <c r="L517" i="1" s="1"/>
  <c r="K511" i="1"/>
  <c r="K517" i="1" s="1"/>
  <c r="J511" i="1"/>
  <c r="J517" i="1" s="1"/>
  <c r="I511" i="1"/>
  <c r="I517" i="1" s="1"/>
  <c r="H511" i="1"/>
  <c r="H517" i="1" s="1"/>
  <c r="G511" i="1"/>
  <c r="G517" i="1" s="1"/>
  <c r="F511" i="1"/>
  <c r="F517" i="1" s="1"/>
  <c r="E511" i="1"/>
  <c r="E517" i="1" s="1"/>
  <c r="I558" i="1" l="1"/>
  <c r="I564" i="1" s="1"/>
  <c r="E786" i="4"/>
  <c r="J804" i="1"/>
  <c r="K804" i="1"/>
  <c r="I738" i="4" l="1"/>
  <c r="I322" i="1"/>
  <c r="K70" i="1" l="1"/>
  <c r="L70" i="1"/>
  <c r="I1116" i="4" l="1"/>
  <c r="G881" i="4"/>
  <c r="G786" i="4"/>
  <c r="G785" i="4"/>
  <c r="G687" i="4"/>
  <c r="G492" i="4"/>
  <c r="G347" i="4"/>
  <c r="G346" i="4"/>
  <c r="G343" i="4"/>
  <c r="G342" i="4"/>
  <c r="G289" i="4"/>
  <c r="G288" i="4"/>
  <c r="G287" i="4"/>
  <c r="G283" i="4"/>
  <c r="G345" i="4" l="1"/>
  <c r="G236" i="4" l="1"/>
  <c r="I236" i="4" s="1"/>
  <c r="I68" i="1" l="1"/>
  <c r="K372" i="1" l="1"/>
  <c r="L372" i="1"/>
  <c r="J372" i="1"/>
  <c r="E372" i="1"/>
  <c r="I372" i="1" s="1"/>
  <c r="K418" i="1"/>
  <c r="L418" i="1"/>
  <c r="J418" i="1"/>
  <c r="E418" i="1"/>
  <c r="I634" i="4" l="1"/>
  <c r="G633" i="4"/>
  <c r="I633" i="4" s="1"/>
  <c r="E633" i="4"/>
  <c r="I833" i="4"/>
  <c r="G686" i="4"/>
  <c r="I686" i="4" s="1"/>
  <c r="E686" i="4"/>
  <c r="G685" i="4"/>
  <c r="I685" i="4" s="1"/>
  <c r="E685" i="4"/>
  <c r="G684" i="4"/>
  <c r="I684" i="4" s="1"/>
  <c r="E684" i="4"/>
  <c r="G683" i="4"/>
  <c r="I683" i="4" s="1"/>
  <c r="E683" i="4"/>
  <c r="I493" i="4"/>
  <c r="I492" i="4"/>
  <c r="E492" i="4"/>
  <c r="E446" i="4"/>
  <c r="G445" i="4"/>
  <c r="E445" i="4"/>
  <c r="I347" i="4"/>
  <c r="I348" i="4"/>
  <c r="E347" i="4"/>
  <c r="I346" i="4"/>
  <c r="E346" i="4"/>
  <c r="G293" i="4" l="1"/>
  <c r="I293" i="4" s="1"/>
  <c r="E293" i="4"/>
  <c r="G292" i="4"/>
  <c r="I292" i="4" s="1"/>
  <c r="E292" i="4"/>
  <c r="G291" i="4"/>
  <c r="I291" i="4" s="1"/>
  <c r="E291" i="4"/>
  <c r="G290" i="4"/>
  <c r="I290" i="4" s="1"/>
  <c r="E290" i="4"/>
  <c r="E289" i="4"/>
  <c r="I288" i="4"/>
  <c r="E288" i="4"/>
  <c r="I287" i="4"/>
  <c r="E287" i="4"/>
  <c r="G286" i="4"/>
  <c r="E286" i="4"/>
  <c r="E294" i="4"/>
  <c r="G294" i="4"/>
  <c r="I294" i="4" s="1"/>
  <c r="G285" i="4"/>
  <c r="I285" i="4" s="1"/>
  <c r="E285" i="4"/>
  <c r="G284" i="4"/>
  <c r="I284" i="4" s="1"/>
  <c r="E284" i="4"/>
  <c r="I283" i="4"/>
  <c r="E283" i="4"/>
  <c r="E236" i="4"/>
  <c r="G188" i="4"/>
  <c r="E188" i="4"/>
  <c r="E91" i="4"/>
  <c r="I419" i="1" l="1"/>
  <c r="L417" i="1"/>
  <c r="L420" i="1" s="1"/>
  <c r="K417" i="1"/>
  <c r="K420" i="1" s="1"/>
  <c r="J417" i="1"/>
  <c r="J420" i="1" s="1"/>
  <c r="H417" i="1"/>
  <c r="H420" i="1" s="1"/>
  <c r="H418" i="1" s="1"/>
  <c r="I418" i="1" s="1"/>
  <c r="G417" i="1"/>
  <c r="G420" i="1" s="1"/>
  <c r="F417" i="1"/>
  <c r="F420" i="1" s="1"/>
  <c r="E417" i="1"/>
  <c r="E420" i="1" s="1"/>
  <c r="I417" i="1" l="1"/>
  <c r="I420" i="1" s="1"/>
  <c r="J32" i="10" l="1"/>
  <c r="K801" i="1" l="1"/>
  <c r="L801" i="1"/>
  <c r="J801" i="1"/>
  <c r="I801" i="1"/>
  <c r="L804" i="1"/>
  <c r="K800" i="1" l="1"/>
  <c r="K807" i="1"/>
  <c r="L807" i="1"/>
  <c r="J807" i="1"/>
  <c r="J800" i="1"/>
  <c r="L800" i="1"/>
  <c r="H80" i="1" l="1"/>
  <c r="I757" i="1" l="1"/>
  <c r="I1020" i="4" l="1"/>
  <c r="H82" i="1" l="1"/>
  <c r="J226" i="1" l="1"/>
  <c r="I687" i="4" l="1"/>
  <c r="G444" i="4"/>
  <c r="G443" i="4"/>
  <c r="G344" i="4"/>
  <c r="G295" i="4"/>
  <c r="I295" i="4" s="1"/>
  <c r="G93" i="4"/>
  <c r="K756" i="1" l="1"/>
  <c r="L756" i="1"/>
  <c r="J756" i="1"/>
  <c r="I189" i="4" l="1"/>
  <c r="K183" i="1"/>
  <c r="L183" i="1"/>
  <c r="K75" i="1"/>
  <c r="L75" i="1"/>
  <c r="M75" i="1"/>
  <c r="G35" i="1"/>
  <c r="K80" i="1"/>
  <c r="L80" i="1"/>
  <c r="J80" i="1"/>
  <c r="K56" i="1"/>
  <c r="L56" i="1"/>
  <c r="J56" i="1"/>
  <c r="J75" i="1"/>
  <c r="I80" i="1" l="1"/>
  <c r="F35" i="1"/>
  <c r="I133" i="1"/>
  <c r="I131" i="1" s="1"/>
  <c r="G131" i="1"/>
  <c r="H131" i="1"/>
  <c r="H272" i="1" l="1"/>
  <c r="H275" i="1" s="1"/>
  <c r="H137" i="1"/>
  <c r="H35" i="1"/>
  <c r="H848" i="1" l="1"/>
  <c r="D32" i="10" l="1"/>
  <c r="D36" i="10" s="1"/>
  <c r="E32" i="10"/>
  <c r="E36" i="10" s="1"/>
  <c r="F32" i="10"/>
  <c r="F36" i="10" s="1"/>
  <c r="G32" i="10"/>
  <c r="G36" i="10" s="1"/>
  <c r="H34" i="10"/>
  <c r="D74" i="10"/>
  <c r="D77" i="10" s="1"/>
  <c r="E74" i="10"/>
  <c r="E77" i="10" s="1"/>
  <c r="F74" i="10"/>
  <c r="F77" i="10" s="1"/>
  <c r="G74" i="10"/>
  <c r="G77" i="10" s="1"/>
  <c r="I74" i="10"/>
  <c r="I77" i="10" s="1"/>
  <c r="J74" i="10"/>
  <c r="J77" i="10" s="1"/>
  <c r="K74" i="10"/>
  <c r="K77" i="10" s="1"/>
  <c r="H76" i="10"/>
  <c r="D116" i="10"/>
  <c r="D119" i="10" s="1"/>
  <c r="E116" i="10"/>
  <c r="F116" i="10"/>
  <c r="F119" i="10" s="1"/>
  <c r="G116" i="10"/>
  <c r="G119" i="10" s="1"/>
  <c r="I116" i="10"/>
  <c r="I119" i="10" s="1"/>
  <c r="J116" i="10"/>
  <c r="J119" i="10" s="1"/>
  <c r="K116" i="10"/>
  <c r="K119" i="10" s="1"/>
  <c r="H118" i="10"/>
  <c r="E119" i="10"/>
  <c r="D158" i="10"/>
  <c r="D161" i="10" s="1"/>
  <c r="E158" i="10"/>
  <c r="E161" i="10" s="1"/>
  <c r="F158" i="10"/>
  <c r="F161" i="10" s="1"/>
  <c r="G158" i="10"/>
  <c r="G161" i="10" s="1"/>
  <c r="I158" i="10"/>
  <c r="I161" i="10" s="1"/>
  <c r="J158" i="10"/>
  <c r="J161" i="10" s="1"/>
  <c r="K158" i="10"/>
  <c r="K161" i="10" s="1"/>
  <c r="H159" i="10"/>
  <c r="H160" i="10"/>
  <c r="H119" i="10" l="1"/>
  <c r="H116" i="10"/>
  <c r="H74" i="10"/>
  <c r="H77" i="10" s="1"/>
  <c r="H36" i="10"/>
  <c r="H161" i="10"/>
  <c r="H32" i="10"/>
  <c r="H158" i="10"/>
  <c r="I445" i="4" l="1"/>
  <c r="F463" i="1"/>
  <c r="G463" i="1"/>
  <c r="H463" i="1"/>
  <c r="I467" i="1"/>
  <c r="E463" i="1"/>
  <c r="I59" i="1" l="1"/>
  <c r="H852" i="1" l="1"/>
  <c r="L849" i="1"/>
  <c r="L848" i="1" s="1"/>
  <c r="L852" i="1" s="1"/>
  <c r="K849" i="1"/>
  <c r="J849" i="1"/>
  <c r="J848" i="1" s="1"/>
  <c r="J852" i="1" s="1"/>
  <c r="I849" i="1"/>
  <c r="G848" i="1"/>
  <c r="G852" i="1" s="1"/>
  <c r="E848" i="1"/>
  <c r="E852" i="1" s="1"/>
  <c r="I806" i="1"/>
  <c r="I804" i="1" s="1"/>
  <c r="I805" i="1"/>
  <c r="I803" i="1" s="1"/>
  <c r="H800" i="1"/>
  <c r="H807" i="1" s="1"/>
  <c r="F800" i="1"/>
  <c r="E800" i="1"/>
  <c r="I756" i="1"/>
  <c r="G800" i="1" l="1"/>
  <c r="G807" i="1" s="1"/>
  <c r="K848" i="1"/>
  <c r="I852" i="1"/>
  <c r="E807" i="1"/>
  <c r="I848" i="1"/>
  <c r="I800" i="1" l="1"/>
  <c r="I807" i="1"/>
  <c r="I808" i="1" s="1"/>
  <c r="K852" i="1"/>
  <c r="F323" i="1"/>
  <c r="G323" i="1"/>
  <c r="H323" i="1"/>
  <c r="F321" i="1"/>
  <c r="G321" i="1"/>
  <c r="H321" i="1"/>
  <c r="H320" i="1" l="1"/>
  <c r="G320" i="1"/>
  <c r="K181" i="1" l="1"/>
  <c r="L181" i="1"/>
  <c r="L180" i="1" s="1"/>
  <c r="J183" i="1"/>
  <c r="J181" i="1"/>
  <c r="F183" i="1"/>
  <c r="G183" i="1"/>
  <c r="H183" i="1"/>
  <c r="F181" i="1"/>
  <c r="G181" i="1"/>
  <c r="H181" i="1"/>
  <c r="K180" i="1" l="1"/>
  <c r="J180" i="1"/>
  <c r="J185" i="1" s="1"/>
  <c r="G180" i="1"/>
  <c r="F180" i="1"/>
  <c r="H180" i="1"/>
  <c r="I182" i="1"/>
  <c r="E183" i="1"/>
  <c r="I183" i="1" s="1"/>
  <c r="E181" i="1"/>
  <c r="I181" i="1" s="1"/>
  <c r="E180" i="1" l="1"/>
  <c r="F56" i="1"/>
  <c r="G56" i="1"/>
  <c r="H56" i="1"/>
  <c r="I57" i="1"/>
  <c r="G755" i="1" l="1"/>
  <c r="G758" i="1" s="1"/>
  <c r="E687" i="4" l="1"/>
  <c r="I188" i="4"/>
  <c r="G187" i="4"/>
  <c r="I187" i="4" s="1"/>
  <c r="G186" i="4"/>
  <c r="E187" i="4"/>
  <c r="E186" i="4"/>
  <c r="E93" i="4"/>
  <c r="E56" i="1" l="1"/>
  <c r="L82" i="1" l="1"/>
  <c r="K82" i="1"/>
  <c r="J82" i="1"/>
  <c r="G82" i="1"/>
  <c r="F82" i="1"/>
  <c r="E82" i="1"/>
  <c r="I75" i="1"/>
  <c r="I74" i="1"/>
  <c r="I73" i="1"/>
  <c r="I72" i="1"/>
  <c r="H70" i="1"/>
  <c r="I71" i="1"/>
  <c r="G70" i="1"/>
  <c r="F70" i="1"/>
  <c r="E70" i="1"/>
  <c r="I69" i="1"/>
  <c r="L67" i="1"/>
  <c r="K67" i="1"/>
  <c r="J67" i="1"/>
  <c r="H67" i="1"/>
  <c r="G67" i="1"/>
  <c r="F67" i="1"/>
  <c r="E67" i="1"/>
  <c r="I64" i="1"/>
  <c r="I63" i="1"/>
  <c r="I61" i="1"/>
  <c r="I60" i="1"/>
  <c r="I58" i="1"/>
  <c r="I49" i="1"/>
  <c r="I48" i="1"/>
  <c r="I47" i="1"/>
  <c r="I46" i="1"/>
  <c r="L44" i="1"/>
  <c r="K44" i="1"/>
  <c r="J44" i="1"/>
  <c r="G44" i="1"/>
  <c r="F44" i="1"/>
  <c r="E44" i="1"/>
  <c r="I39" i="1"/>
  <c r="I38" i="1"/>
  <c r="I37" i="1"/>
  <c r="L35" i="1"/>
  <c r="K35" i="1"/>
  <c r="J35" i="1"/>
  <c r="E35" i="1"/>
  <c r="E34" i="1" l="1"/>
  <c r="E87" i="1" s="1"/>
  <c r="F34" i="1"/>
  <c r="F87" i="1" s="1"/>
  <c r="L34" i="1"/>
  <c r="L87" i="1" s="1"/>
  <c r="G34" i="1"/>
  <c r="G87" i="1" s="1"/>
  <c r="J34" i="1"/>
  <c r="J87" i="1" s="1"/>
  <c r="K34" i="1"/>
  <c r="K87" i="1" s="1"/>
  <c r="I82" i="1"/>
  <c r="I67" i="1"/>
  <c r="I56" i="1"/>
  <c r="I52" i="1"/>
  <c r="I35" i="1"/>
  <c r="I70" i="1"/>
  <c r="I53" i="1"/>
  <c r="H44" i="1"/>
  <c r="H34" i="1" l="1"/>
  <c r="H87" i="1" s="1"/>
  <c r="I87" i="1" s="1"/>
  <c r="I44" i="1"/>
  <c r="I34" i="1" l="1"/>
  <c r="I184" i="1"/>
  <c r="L185" i="1"/>
  <c r="K185" i="1"/>
  <c r="H185" i="1"/>
  <c r="G185" i="1"/>
  <c r="F131" i="1"/>
  <c r="F137" i="1" s="1"/>
  <c r="G137" i="1"/>
  <c r="I180" i="1" l="1"/>
  <c r="E185" i="1"/>
  <c r="I228" i="1"/>
  <c r="L226" i="1"/>
  <c r="L229" i="1" s="1"/>
  <c r="K226" i="1"/>
  <c r="J229" i="1"/>
  <c r="H226" i="1"/>
  <c r="H229" i="1" s="1"/>
  <c r="G226" i="1"/>
  <c r="G229" i="1" s="1"/>
  <c r="F226" i="1"/>
  <c r="E226" i="1"/>
  <c r="E229" i="1" s="1"/>
  <c r="K229" i="1" l="1"/>
  <c r="I185" i="1"/>
  <c r="I229" i="1"/>
  <c r="I226" i="1"/>
  <c r="G41" i="4"/>
  <c r="F371" i="1" l="1"/>
  <c r="F374" i="1" s="1"/>
  <c r="G371" i="1"/>
  <c r="G374" i="1" s="1"/>
  <c r="H371" i="1"/>
  <c r="H374" i="1" s="1"/>
  <c r="F610" i="1" l="1"/>
  <c r="F615" i="1" s="1"/>
  <c r="G610" i="1"/>
  <c r="G615" i="1" s="1"/>
  <c r="H610" i="1"/>
  <c r="H615" i="1" s="1"/>
  <c r="I324" i="1"/>
  <c r="I325" i="1"/>
  <c r="G736" i="4" l="1"/>
  <c r="I736" i="4" s="1"/>
  <c r="I1117" i="4" l="1"/>
  <c r="I1022" i="4"/>
  <c r="E736" i="4" l="1"/>
  <c r="I140" i="4" l="1"/>
  <c r="G91" i="4"/>
  <c r="I91" i="4" s="1"/>
  <c r="I186" i="4"/>
  <c r="I927" i="4" l="1"/>
  <c r="I444" i="4" l="1"/>
  <c r="I443" i="4"/>
  <c r="G396" i="4"/>
  <c r="I396" i="4" s="1"/>
  <c r="G395" i="4"/>
  <c r="I395" i="4" s="1"/>
  <c r="I343" i="4"/>
  <c r="I344" i="4"/>
  <c r="I345" i="4"/>
  <c r="I342" i="4"/>
  <c r="K706" i="1"/>
  <c r="L706" i="1"/>
  <c r="J706" i="1"/>
  <c r="F660" i="1" l="1"/>
  <c r="F663" i="1" s="1"/>
  <c r="G660" i="1"/>
  <c r="G663" i="1" s="1"/>
  <c r="J321" i="1"/>
  <c r="L321" i="1"/>
  <c r="K321" i="1"/>
  <c r="H326" i="1"/>
  <c r="G272" i="1"/>
  <c r="G275" i="1" s="1"/>
  <c r="I973" i="4" l="1"/>
  <c r="L755" i="1" l="1"/>
  <c r="L758" i="1" s="1"/>
  <c r="K755" i="1"/>
  <c r="J755" i="1"/>
  <c r="J758" i="1" s="1"/>
  <c r="H755" i="1"/>
  <c r="H758" i="1" s="1"/>
  <c r="F755" i="1"/>
  <c r="F758" i="1" s="1"/>
  <c r="E755" i="1"/>
  <c r="E758" i="1" s="1"/>
  <c r="K758" i="1" l="1"/>
  <c r="I758" i="1"/>
  <c r="I755" i="1"/>
  <c r="I881" i="4" l="1"/>
  <c r="G880" i="4"/>
  <c r="I880" i="4" s="1"/>
  <c r="E881" i="4"/>
  <c r="E880" i="4"/>
  <c r="I237" i="4" l="1"/>
  <c r="I397" i="4" l="1"/>
  <c r="E396" i="4"/>
  <c r="E395" i="4"/>
  <c r="K705" i="1" l="1"/>
  <c r="L705" i="1"/>
  <c r="L708" i="1" s="1"/>
  <c r="J705" i="1"/>
  <c r="J708" i="1" s="1"/>
  <c r="G708" i="1"/>
  <c r="H705" i="1"/>
  <c r="H708" i="1" s="1"/>
  <c r="E705" i="1"/>
  <c r="K708" i="1" l="1"/>
  <c r="I705" i="1"/>
  <c r="E708" i="1"/>
  <c r="I708" i="1" s="1"/>
  <c r="K610" i="1" l="1"/>
  <c r="L610" i="1"/>
  <c r="L615" i="1" s="1"/>
  <c r="J610" i="1"/>
  <c r="E610" i="1"/>
  <c r="K272" i="1"/>
  <c r="L272" i="1"/>
  <c r="J272" i="1"/>
  <c r="E272" i="1"/>
  <c r="G326" i="1" l="1"/>
  <c r="I832" i="4"/>
  <c r="I786" i="4"/>
  <c r="E785" i="4"/>
  <c r="G737" i="4"/>
  <c r="I737" i="4" s="1"/>
  <c r="E737" i="4"/>
  <c r="G735" i="4"/>
  <c r="I735" i="4" s="1"/>
  <c r="E735" i="4"/>
  <c r="I734" i="4"/>
  <c r="G733" i="4"/>
  <c r="I733" i="4" s="1"/>
  <c r="E733" i="4"/>
  <c r="I785" i="4" l="1"/>
  <c r="G681" i="4" l="1"/>
  <c r="I681" i="4" s="1"/>
  <c r="E681" i="4"/>
  <c r="G680" i="4"/>
  <c r="I680" i="4" s="1"/>
  <c r="E680" i="4"/>
  <c r="G679" i="4"/>
  <c r="I679" i="4" s="1"/>
  <c r="E679" i="4"/>
  <c r="G682" i="4"/>
  <c r="I682" i="4" s="1"/>
  <c r="E682" i="4"/>
  <c r="E444" i="4"/>
  <c r="I446" i="4"/>
  <c r="E443" i="4"/>
  <c r="E345" i="4"/>
  <c r="E343" i="4"/>
  <c r="E342" i="4"/>
  <c r="E344" i="4"/>
  <c r="E295" i="4"/>
  <c r="I296" i="4"/>
  <c r="I93" i="4"/>
  <c r="G90" i="4"/>
  <c r="I90" i="4" s="1"/>
  <c r="G92" i="4"/>
  <c r="I92" i="4" s="1"/>
  <c r="G89" i="4"/>
  <c r="I89" i="4" s="1"/>
  <c r="E90" i="4"/>
  <c r="E92" i="4"/>
  <c r="E89" i="4"/>
  <c r="I43" i="4"/>
  <c r="I38" i="4"/>
  <c r="I41" i="4"/>
  <c r="G42" i="4"/>
  <c r="I42" i="4" s="1"/>
  <c r="E39" i="4"/>
  <c r="E40" i="4"/>
  <c r="E41" i="4"/>
  <c r="E42" i="4"/>
  <c r="E38" i="4"/>
  <c r="I37" i="4" l="1"/>
  <c r="K663" i="1"/>
  <c r="L663" i="1"/>
  <c r="K660" i="1"/>
  <c r="L660" i="1"/>
  <c r="J663" i="1"/>
  <c r="J660" i="1"/>
  <c r="I662" i="1"/>
  <c r="E660" i="1"/>
  <c r="E663" i="1" s="1"/>
  <c r="I663" i="1" s="1"/>
  <c r="I660" i="1" l="1"/>
  <c r="K615" i="1"/>
  <c r="J615" i="1"/>
  <c r="E615" i="1"/>
  <c r="I613" i="1"/>
  <c r="G469" i="1"/>
  <c r="J463" i="1"/>
  <c r="J469" i="1" s="1"/>
  <c r="K463" i="1"/>
  <c r="L463" i="1"/>
  <c r="L469" i="1" s="1"/>
  <c r="H469" i="1"/>
  <c r="I463" i="1"/>
  <c r="K371" i="1"/>
  <c r="L371" i="1"/>
  <c r="L374" i="1" s="1"/>
  <c r="J371" i="1"/>
  <c r="J374" i="1" s="1"/>
  <c r="E371" i="1"/>
  <c r="E374" i="1" s="1"/>
  <c r="I373" i="1"/>
  <c r="K323" i="1"/>
  <c r="L323" i="1"/>
  <c r="J323" i="1"/>
  <c r="E321" i="1"/>
  <c r="I321" i="1" s="1"/>
  <c r="E323" i="1"/>
  <c r="I323" i="1" s="1"/>
  <c r="L275" i="1"/>
  <c r="J275" i="1"/>
  <c r="K275" i="1"/>
  <c r="I272" i="1"/>
  <c r="I274" i="1"/>
  <c r="I275" i="1" l="1"/>
  <c r="K374" i="1"/>
  <c r="K469" i="1"/>
  <c r="J320" i="1"/>
  <c r="J326" i="1" s="1"/>
  <c r="K320" i="1"/>
  <c r="L320" i="1"/>
  <c r="L326" i="1" s="1"/>
  <c r="E320" i="1"/>
  <c r="E326" i="1" s="1"/>
  <c r="E469" i="1"/>
  <c r="I469" i="1" s="1"/>
  <c r="I610" i="1"/>
  <c r="E275" i="1"/>
  <c r="I371" i="1"/>
  <c r="I374" i="1" s="1"/>
  <c r="I615" i="1" l="1"/>
  <c r="K326" i="1"/>
  <c r="I320" i="1"/>
  <c r="J131" i="1"/>
  <c r="J137" i="1" s="1"/>
  <c r="K131" i="1"/>
  <c r="K137" i="1" s="1"/>
  <c r="L131" i="1"/>
  <c r="L137" i="1" s="1"/>
  <c r="E131" i="1"/>
  <c r="E137" i="1" s="1"/>
  <c r="I137" i="1"/>
  <c r="I326" i="1" l="1"/>
  <c r="E37" i="4" l="1"/>
</calcChain>
</file>

<file path=xl/sharedStrings.xml><?xml version="1.0" encoding="utf-8"?>
<sst xmlns="http://schemas.openxmlformats.org/spreadsheetml/2006/main" count="5919" uniqueCount="354">
  <si>
    <t>NN</t>
  </si>
  <si>
    <t>Բյուջետային ծախսերի տնտեսագիտական դասակարգման տարրերի</t>
  </si>
  <si>
    <t>Տարեսկզբին հաստատված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</si>
  <si>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</si>
  <si>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</si>
  <si>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</si>
  <si>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</si>
  <si>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</si>
  <si>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</si>
  <si>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</si>
  <si>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</si>
  <si>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</si>
  <si>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</si>
  <si>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</si>
  <si>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</si>
  <si>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</si>
  <si>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</si>
  <si>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</si>
  <si>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</si>
  <si>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</si>
  <si>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</si>
  <si>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</si>
  <si>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</si>
  <si>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</si>
  <si>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</si>
  <si>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</si>
  <si>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</si>
  <si>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</si>
  <si>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</si>
  <si>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</si>
  <si>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</si>
  <si>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</si>
  <si>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</si>
  <si>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</si>
  <si>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</si>
  <si>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</si>
  <si>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</si>
  <si>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</si>
  <si>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</si>
  <si>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</si>
  <si>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</si>
  <si>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</si>
  <si>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</si>
  <si>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</si>
  <si>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</si>
  <si>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</si>
  <si>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</si>
  <si>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</si>
  <si>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</si>
  <si>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</si>
  <si>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</si>
  <si>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</si>
  <si>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</si>
  <si>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</si>
  <si>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</si>
  <si>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</si>
  <si>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</si>
  <si>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3 Տոկոսավճարներ</t>
  </si>
  <si>
    <t>7.2 ՀԱՐԿԵՐ, ՊԱՐՏԱԴԻՐ ՎՃԱՐՆԵՐ ԵՎ ՏՈՒՅԺԵՐ, ՈՐՈՆՔ ԿԱՌԱՎԱՐՄԱՆ ՏԱՐԲԵՐ ՄԱԿԱՐԴԱԿՆԵՐԻ ԿՈՂՄԻՑ ԿԻՐԱՌՎՈՒՄ ԵՆ ՄԻՄՅԱՆՑ ՆԿԱՏՄԱՄԲ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</si>
  <si>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</si>
  <si>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</si>
  <si>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</si>
  <si>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</si>
  <si>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</si>
  <si>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</si>
  <si>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</si>
  <si>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</si>
  <si>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</si>
  <si>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</si>
  <si>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</si>
  <si>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</si>
  <si>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</si>
  <si>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</si>
  <si>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</si>
  <si>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</si>
  <si>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</si>
  <si>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</si>
  <si>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</si>
  <si>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</si>
  <si>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</si>
  <si>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</si>
  <si>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</si>
  <si>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</si>
  <si>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</si>
  <si>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</si>
  <si>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</si>
  <si>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</si>
  <si>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</si>
  <si>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</si>
  <si>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</si>
  <si>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</si>
  <si>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</si>
  <si>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</si>
  <si>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</si>
  <si>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</si>
  <si>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</si>
  <si>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</si>
  <si>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</si>
  <si>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</si>
  <si>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</si>
  <si>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</si>
  <si>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</si>
  <si>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</si>
  <si>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</si>
  <si>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</si>
  <si>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-Ներքին արժեթղթերի տոկոսավճարներ</t>
  </si>
  <si>
    <t> -Ներքին վարկերի տոկոսավճարներ</t>
  </si>
  <si>
    <t> -Արտաքին արժեթղթերի գծով տոկոսավճարներ</t>
  </si>
  <si>
    <t> -Արտաքին վարկերի գծով տոկոսավճարներ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</si>
  <si>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</si>
  <si>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</si>
  <si>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</si>
  <si>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</si>
  <si>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</si>
  <si>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</si>
  <si>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</si>
  <si>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</si>
  <si>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</si>
  <si>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</si>
  <si>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</si>
  <si>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</si>
  <si>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</si>
  <si>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</si>
  <si>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</si>
  <si>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</si>
  <si>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</si>
  <si>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Օրինակելի ձև Հ-8</t>
  </si>
  <si>
    <t>ԾՐԱԳՐԻ ՄԻՋՈՑԱՌՄԱՆ ԳԾՈՎ ԱՐԴՅՈՒՆՔԱՅԻՆ (ԿԱՏԱՐՈՂԱԿԱՆ) ՑՈՒՑԱՆԻՇՆԵՐԻ ՎԵՐԱԲԵՐՅԱԼ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</si>
  <si>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</si>
  <si>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</si>
  <si>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</si>
  <si>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</si>
  <si>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</si>
  <si>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</si>
  <si>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</si>
  <si>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</si>
  <si>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</si>
  <si>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</si>
  <si>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</si>
  <si>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</si>
  <si>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</si>
  <si>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</si>
  <si>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</si>
  <si>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</si>
  <si>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</si>
  <si>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</si>
  <si>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</si>
  <si>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</si>
  <si>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</si>
  <si>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</si>
  <si>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</si>
  <si>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</si>
  <si>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</si>
  <si>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</si>
  <si>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</si>
  <si>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</si>
  <si>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</si>
  <si>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08</t>
  </si>
  <si>
    <t>04</t>
  </si>
  <si>
    <t>Պետական հիմնարկների և կազմակերպությունների աշխատողների սոցիալական փաթեթով ապահովում</t>
  </si>
  <si>
    <t xml:space="preserve"> Ծառայությունների մատուցում </t>
  </si>
  <si>
    <t xml:space="preserve"> ՀՀ պետական պարտքի կառավարման գործընթացի հրապարակայնության ապահովում </t>
  </si>
  <si>
    <t xml:space="preserve"> Պետական գնումների սահմանված կարգով մրցույթում հաղթող ճանաչված կազմակերպություններ </t>
  </si>
  <si>
    <t xml:space="preserve"> Հեռուստահաղորդումների միջին տևողություն, րոպե </t>
  </si>
  <si>
    <t xml:space="preserve"> Բլումբերգ տեղեկատվական համակարգի առևտրային
տերմինալի շահագործում, հատ </t>
  </si>
  <si>
    <t xml:space="preserve"> Ռոյթերս տեղեկատվական համակարգի առևտրային
տերմինալի շահագործում, հատ </t>
  </si>
  <si>
    <t xml:space="preserve"> ՀՀ ֆինանսների նախարարություն </t>
  </si>
  <si>
    <t xml:space="preserve"> Հանրային հատվածի ֆինանսական ոլորտի մասնագետների վերապատրաստում </t>
  </si>
  <si>
    <t xml:space="preserve"> Պետական գնումների սահմանված կարգով մրցույթում հաղթող ճանաչված կազմակերպություն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</si>
  <si>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</si>
  <si>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</si>
  <si>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</si>
  <si>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</si>
  <si>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</si>
  <si>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ՀՀ միջազգային վարկանիշի տրամադրում </t>
  </si>
  <si>
    <t xml:space="preserve"> Moodys-ի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</si>
  <si>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ՀՀ ֆինանսների նախարարության տեխնիկական հագեցվածության բարելավում </t>
  </si>
  <si>
    <t xml:space="preserve"> ՀՀ ֆինանսների նախարարության համար համակարգչային տեխնիկայի և գրասենյակային գույքի ձեռք բերում </t>
  </si>
  <si>
    <t xml:space="preserve"> Պետական մարմինների կողմից օգտագործվող ոչ ֆինանսական ակտիվների հետ գործառնություններ </t>
  </si>
  <si>
    <t xml:space="preserve"> Էլեկտրոնային գնումների համակարգի տեխնիկական սպասարկում </t>
  </si>
  <si>
    <t xml:space="preserve">  «LSFinance (ԳԳՕ)» էլեկտրոնային գնումների համակարգի սպասարկում_x000D_
 </t>
  </si>
  <si>
    <t xml:space="preserve"> Էլեկտրոնային գնումների համակարգի կողմից սխալների կարգաբերում, տոկոս </t>
  </si>
  <si>
    <t xml:space="preserve"> Խնդիր բացահայտելուց հետո վերացման ժամանակահատվածը, աշխատանքային օր </t>
  </si>
  <si>
    <t xml:space="preserve"> Էլեկտրոնային գնումների համակարգի շահագործման անընդհատություն, տոկոս </t>
  </si>
  <si>
    <t xml:space="preserve"> Տրանսֆերտների տրամադրում </t>
  </si>
  <si>
    <t xml:space="preserve"> Շահառուների ընտրության չափանիշները </t>
  </si>
  <si>
    <t>Ֆինանսական աջակցություն տեղական ինքնակառավարման մարմիններին</t>
  </si>
  <si>
    <t xml:space="preserve"> Օրենսդրությամբ (օրենքներով և կառավարության որոշումներով) նախատեսված օժանդակություն և փոխհատուցումներ ՏԻՄ-երին</t>
  </si>
  <si>
    <t>Շահառու համայնքների թիվ, հատ</t>
  </si>
  <si>
    <t>Տարածքային զարգացում</t>
  </si>
  <si>
    <t>Պետական հիմնարկների և կազմակերպությունների աշխատողների հիփոթեքային վարկի ամսական վճարի, ուսման վճարի և հանգստի ապահովման գծով ծախսերի փոխհատուցում</t>
  </si>
  <si>
    <t>Ընդամենը ծախսեր</t>
  </si>
  <si>
    <t xml:space="preserve">Ընդամենը ծախսեր </t>
  </si>
  <si>
    <t>Սոցիալական փաթեթների ապահովում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</si>
  <si>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</si>
  <si>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</si>
  <si>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 xml:space="preserve"> Գանձապետարանի կողմից սպասարկվող հիմնարկների թիվ, հատ </t>
  </si>
  <si>
    <t xml:space="preserve"> Գանձապետական հաշիվների էլեկտրոնային կառավարման ապահովում, պետական վճարումների էլեկտրոնային համակարգի սպասարկում, տոկոս </t>
  </si>
  <si>
    <t xml:space="preserve"> Գնումների գործընթացի կարգավորում և համակարգում </t>
  </si>
  <si>
    <t>Հանրային հատվածի ֆինանսական ոլորտի մասնագետների վերապատրաստում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</si>
  <si>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</si>
  <si>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Պետական պարտքի կառավարում</t>
  </si>
  <si>
    <t>07</t>
  </si>
  <si>
    <t>ՀՀ տարածքային կառավարման և զարգացման նախարարություն</t>
  </si>
  <si>
    <t xml:space="preserve"> Մուրհակների սպասարկում </t>
  </si>
  <si>
    <t xml:space="preserve"> ՀՀ պետական ներքին և արտաքին պարտքի դիմաց տոկոսների վճարում և պարտքի մարում և պարտքային գործառնությունների հետ կապված այլ վճարումներ </t>
  </si>
  <si>
    <t>ՀՀ աշխատանքի և սոցիալական հարցերի նախարարություն</t>
  </si>
  <si>
    <t>Սոցիալական ապահովում</t>
  </si>
  <si>
    <t>Վնասի փոխհատուցում կերակրողը կորցրած անձանց</t>
  </si>
  <si>
    <t>Փոխհատուցումը ստացող ընտանիքների թվաքանակ, հատ</t>
  </si>
  <si>
    <t>Մուրհակների սպասարկում</t>
  </si>
  <si>
    <t>Արտասահմանյան պաշտոնական գործուղում</t>
  </si>
  <si>
    <t>Մասնագիտացված միավոր</t>
  </si>
  <si>
    <t>Արտասահմանյան պաշտոնական գործուղումներ</t>
  </si>
  <si>
    <t xml:space="preserve">Արտարժութային պետական պարտատոմսերի թողարկմանն առընչվող ծախսեր </t>
  </si>
  <si>
    <t>ԱՄՓՈՓ</t>
  </si>
  <si>
    <t>Վահրամ Պողոսյան</t>
  </si>
  <si>
    <t>Իրավաբանական անձի նույնականիշների քանակ, հատ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</si>
  <si>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 </t>
  </si>
  <si>
    <t xml:space="preserve">Մրցույթում հաղթող ճանաչված կազմակերպություններ </t>
  </si>
  <si>
    <t xml:space="preserve">Հանրապետության կողմից թողարկվող արտարժույթային պետական պարտատոմսերը ցուցակող </t>
  </si>
  <si>
    <t xml:space="preserve"> Բլումբերգ և Ռոյթերս տեղեկատվական համակարգերի առևտրային տերմինալների սպասարկման ու պարտքի գրանցման և կառավարման DMFAS 6.0 համակարգի տեխնիկական սպասարկման ծառայությունների դիմաց վճարումներ </t>
  </si>
  <si>
    <t xml:space="preserve">Պարտքի կառավարմանն առընչվող տեղեկատվական համակարգերի և ծրագրերի սպասարկում </t>
  </si>
  <si>
    <t xml:space="preserve"> Սպասարկվող DMFAS համակարգերի քանակ (հատ) </t>
  </si>
  <si>
    <t xml:space="preserve">Կառավարության պարտքի սպասարկում </t>
  </si>
  <si>
    <t xml:space="preserve">Կառավարության պարտքի սպասարկում (տոկոսավճարներ) </t>
  </si>
  <si>
    <t>Ֆինանսավորման ծախսերի իրականացում</t>
  </si>
  <si>
    <t xml:space="preserve"> Ծառայությունը մատուցող կազմակերպության(ների) անվանում(ներ)ը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</si>
  <si>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կազմակերում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</si>
  <si>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</si>
  <si>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ՀՀ տնտեսական, քաղաքական և ֆինանսական ցուցանիշների գնահատման, գնահատականների  հիման վրա վարկանիշի շնորհման նպատակով համագործակցություն վարկանիշ շնորհող հեղինակավոր միջազգային ընկերությունների հետ 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</si>
  <si>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 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</si>
  <si>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</si>
  <si>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</si>
  <si>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</si>
  <si>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</t>
  </si>
  <si>
    <t xml:space="preserve">32002 
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</si>
  <si>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Կառավարության ֆինանսական կառավարման տեղեկատվական համակարգերի ներդրում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</si>
  <si>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</si>
  <si>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ՀՀ հանրային հատվածի կազմակերպություններ 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</si>
  <si>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ձեռքբերում_x000D_
 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</si>
  <si>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</si>
  <si>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</si>
  <si>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Պլանավորում, բյուջետավորում, գանձապետական ծառայություններ, պետական պարտքի կառավարում. տնտեսական և հարկաբյուջետային քաղաքականության մշակում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</si>
  <si>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</si>
  <si>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>Դրամաշնորհ</t>
  </si>
  <si>
    <t>Համաֆինանսավորում</t>
  </si>
  <si>
    <t xml:space="preserve">  Բլումբերգ և Ռոյթերս տեղեկատվական համակարգերի առևտրային տերմինալներով նախատեսված տեղեկատվության նվազագույն անխափան հասանելիության մակարդակ, տոկոս </t>
  </si>
  <si>
    <t xml:space="preserve"> Պարտատոմսերի տեղաբաշխումների կազմակերպման, իրավասպասարկման, վարկանշման, ցուցակման ծառայությունների և իրավաբանական անձի նույնականիշի ձեռքբերման, պարտատոմսերի սեփականատիրոջ, իրավակարգավորման դաշտի, պահառուի փոփոխության գծով գործարքների դիմաց վճարումներ </t>
  </si>
  <si>
    <t xml:space="preserve"> Ծրագրային բյուջետավորում դասընթացներին  մասնակցած ֆինանսական և ծրագրային մասնագետների թվաքանակ, մարդ </t>
  </si>
  <si>
    <t xml:space="preserve"> Ծրագրային բյուջետավորման դասընթացի մոդուլների որակ, մասնագիտական գնահատական 1-5 բալային համակարգում </t>
  </si>
  <si>
    <t xml:space="preserve"> Ծրագրային բյուջետավորման դասընթացի բովանդակության համապատասխանությունը  մշակված մոդուլներին, մասնակիցների գնահատական 1-5 բալային համակարգում </t>
  </si>
  <si>
    <t xml:space="preserve"> Ծրագրային բյուջետավորում վերապատրաստման մեկ դասընթացի միջին տևողություն, ժամ </t>
  </si>
  <si>
    <t xml:space="preserve"> Ծրագրային բյուջետավորման  մասնագիտական վերապատրաստման դասընթացներին մասնակցած անձանց կին-տղամարդ հարաբերակցություն, տոկոս </t>
  </si>
  <si>
    <t xml:space="preserve"> Հանրային հատվածի ներքին աուդիտորների շարունակական  վերապատրաստվող ներքին աուդիտորների թվաքանակ, մարդ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</si>
  <si>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</si>
  <si>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 մասնագիտական կարիքներին, մասնակիցների գնահատական  1-5 բալային համակարգում </t>
  </si>
  <si>
    <t xml:space="preserve"> Ներքին աուդիտորների շարունակական մասնագիտական վերապատրաստման մեկ դասընթացի միջին տևողություն, ժամ </t>
  </si>
  <si>
    <t xml:space="preserve"> Հանրային հատվածի ներքին աուդիտորների  մասնագիտական վերապատրաստման դասընթացներին մասնակցած անձանց կին-տղամարդ հարաբերակցություն, տոկոս </t>
  </si>
  <si>
    <t xml:space="preserve"> Ֆինանսական կառավարման համակարգի վճարահաշվարկային գործառույթներն ապահովող համակարգերի սպասարկում, այդ թվում՛ «LSFinance (ԳԳՕ)», «Client Treasury», «LSBudget», e-payments, ներքին աուդիտի միասնական կառավարման տեղեկ. hամակարգ, բանկային ծառայություններ
 </t>
  </si>
  <si>
    <t xml:space="preserve"> Armeps.am և Armeps.am/ppcm գնումների համակարգերի սպասարկում </t>
  </si>
  <si>
    <t>Միջոցառումն իրականացնողի անվանումը</t>
  </si>
  <si>
    <t xml:space="preserve">«Standard Poors» վարկանիշային գործակալության կողմից վարկանիշերի վերանայումների նվազագույն քանակ, անգամ </t>
  </si>
  <si>
    <t>06</t>
  </si>
  <si>
    <t>7.5 ԿԱՌԱՎԱՐՄԱՆ ՄԱՐՄԻՆՆԵՐԻ ԳՈՐԾՈՒՆԵՈՒԹՅԱՆ ՀԵՏԵՎԱՆՔՈՎ ԱՌԱՋԱՑԱԾ ՎՆԱՍՆԵՐԻ ԿԱՄ ՎՆԱՍՎԱԾՔՆԵՐԻ ՎԵՐԱԿԱՆԳՆՈՒՄ</t>
  </si>
  <si>
    <t> -Կառավարման մարմինների գործունեության հետևանքով առաջացած վնասվածքների կամ վնասների վերականգնում</t>
  </si>
  <si>
    <t>Խորհրդակցական ծառայությունների ձեռքբերման պայմանագիր (քանակ)</t>
  </si>
  <si>
    <t xml:space="preserve"> -Արտաքին տոկոսավճարներ</t>
  </si>
  <si>
    <t> -Ներքին տոկոսավճարներ</t>
  </si>
  <si>
    <t>Վարկային և դրամաշնորհային միջոցներից մուտքեր</t>
  </si>
  <si>
    <t xml:space="preserve"> Դատական ակտերի հիման վրա ՀՀ պետական բյուջեից բռնագանձման ենթակա գումարների վճարում</t>
  </si>
  <si>
    <t xml:space="preserve"> Ծրագրային բյուջետավորում վերապատրաստվող խմբերի միջին թվաքանակ, մարդ </t>
  </si>
  <si>
    <t xml:space="preserve"> Ծրագրային բյուջետավորման վերապատրաստման դասընթացների թվաքանակ, հատ </t>
  </si>
  <si>
    <t>Վերապատրաստվող քաղաքացիական ծառայողների թվաքանակ, մարդ</t>
  </si>
  <si>
    <t>ԲԳԿ-ի գծով հաստատված բյուջեի նկատմամբ կատարողական տոկոս</t>
  </si>
  <si>
    <t>ԲԳԿ-ի գծով ՀՄԱ (հրատապ մեկ անձ) ընթացակարգով իրականացվող գնումների գումարը</t>
  </si>
  <si>
    <t xml:space="preserve"> Fitch և Moodys վարկանշային ընկերություններ, «Standard Poors» վարկանիշային գործակալություն</t>
  </si>
  <si>
    <t xml:space="preserve"> «Տեղական ինքնակառավարման մասին» ՀՀ օրենքի 87-րդ հոդվածի 2-րդ մասի և «ՀՀ բյուջետային համակարգի մասին» ՀՀ օրենքի 20-րդ հոդվածի 2-րդ մասի 2-րդ պարբերության դրույթների համաձայն </t>
  </si>
  <si>
    <t xml:space="preserve"> Դատարանի որոշումով հաստատված՝ կերակրողը կորցրած անձ </t>
  </si>
  <si>
    <t>Դատական ակտերի հիման վրա ՀՀ պետական բյուջեից բռնագանձման ենթակա գումարների վճարում</t>
  </si>
  <si>
    <t>Մշակված չէ</t>
  </si>
  <si>
    <t>Կարեն Սարգսյան</t>
  </si>
  <si>
    <t>Փաստացի վճարվել է այնքան գումար, որքան տվյալ ժամանակահատվածում ներկայացվել է ՀՀ պետական բյուջեից բռնագանձման պահանջով դատական ակտ:</t>
  </si>
  <si>
    <t>Թողարկված մուրհակները մուրհակատերերի կողմից չեն ներկայացվել վճարման:</t>
  </si>
  <si>
    <t xml:space="preserve">Արտարժութային պետական պարտատոմսերի թողարկմանն առնչվող ծախսեր </t>
  </si>
  <si>
    <t xml:space="preserve">Պարտքի կառավարմանն առնչվող տեղեկատվական համակարգերի և ծրագրերի սպասարկում </t>
  </si>
  <si>
    <t xml:space="preserve">Արտարժութային պետական պարտատոմսերի թողարկմանն առնվող ծախսեր </t>
  </si>
  <si>
    <t xml:space="preserve"> Գործարար համաժողովի կազմակերպում </t>
  </si>
  <si>
    <t xml:space="preserve"> Պետական բյուջետային ծրագրերի գնահատում</t>
  </si>
  <si>
    <t>ՌԴ -ի կառավարության աջակցությամբ իրականացվող ԵՏՄ-ի անդամակցության շրջանակներում ՀՀ -ին տեխնիկական և ֆինանսական աջակցություն ցուցաբերելու դրամաշնորհային ծրագիր</t>
  </si>
  <si>
    <t>Անիմացիոն տեսահոլովակ, հատ</t>
  </si>
  <si>
    <t xml:space="preserve"> Հեռուստահաղորդումներ, հատ </t>
  </si>
  <si>
    <t>Անիմացիոն տեսահոլովակի միջին տևողություն, րոպե</t>
  </si>
  <si>
    <t>1.5-2</t>
  </si>
  <si>
    <t>3-4</t>
  </si>
  <si>
    <t>Գանձապետական պահառու համակարգում նոր բացված դեպո հաշիվների քանակը (նվազագույնը), հատ</t>
  </si>
  <si>
    <t xml:space="preserve"> Շրջանառության մեջ գտնվող պետական գանձապետական պարտատոմսերի ծավալի ավելացումը նախորդ տարվա վերջի ցուցանիշի նկատմամբ (նվազագույնը), տոկոս </t>
  </si>
  <si>
    <t>Նկարագրությունը՝</t>
  </si>
  <si>
    <t xml:space="preserve"> Գլխավոր տեղաբաշխող(ներ)ը և իրավախորհրդատուն հայտնի կլինեն մրցույթի արդյունքներով, վարկանշումը կիրականցվի Մուդիս և Ֆիտչ վարկանշային գործակալությունների կողմից, ցուցակումը կիրականացվի Իռլանդական ֆոնդային բորսային կողմից </t>
  </si>
  <si>
    <t>Մարման ենթակա մուրհակների թվաքանակ</t>
  </si>
  <si>
    <t>Պետական գնումների սահմանված կարգով մրցույթում հաղթող ճանաչված կազմակերպություն</t>
  </si>
  <si>
    <t>70/30</t>
  </si>
  <si>
    <t>45/55</t>
  </si>
  <si>
    <t>Ակտիվն օգտագործող կազմակերպության անվանումը</t>
  </si>
  <si>
    <t xml:space="preserve">Ծառայությունը մատուցող կազմակերպության (ների) անվանում (ներ) ը </t>
  </si>
  <si>
    <t xml:space="preserve">Տեխնիկական խնդիրների լուծում, ծրագրային ուղղումների ներդրում, սխալների վերացում, ծրագրային ապահովման ուղղումների ներդրման փաթեթների ստեղծում LSFinance (ԳԳՕ) էլեկտրոնային գնումների համակարգի սպասարկում , հատ </t>
  </si>
  <si>
    <t xml:space="preserve">Տեխնիկական խնդիրների լուծում, ծրագրային ուղղումների ներդրում, սխալների վերացում, ծրագրային ապահովման ուղղումների ներդրման փաթեթների ստեղծում / Armeps/ppcm   և  LSFinance (ԳԳՕ)  համակարգերի տվյալների համադրման  ծրագրի տեխնիկական սպասարկում, հատ </t>
  </si>
  <si>
    <t xml:space="preserve">Պետական բյուջետային, ինչպես նաև արտաբյուջետային միջոցների հաշվին մրցակցային եղանակով բացառությամբ երկփուլ մրցույթի գնման ընթացակարգերի իրականացում էլեկտրոնային համակարգով, տոկոս </t>
  </si>
  <si>
    <t xml:space="preserve">Տեխնիկական խնդիրների լուծում, ծրագրային ուղղումների ներդրում, ցանցային/տեխնիկական  խնդիրների հայտնաբերում, սխալների վերացում, բարդ իրավիճակների վերարտադրում, ծրագրային ապահովման ուղղումների ներդրման փաթեթների ստեղծում, հատ </t>
  </si>
  <si>
    <t xml:space="preserve"> Շահառուների ընտրության չափանիշները՝ </t>
  </si>
  <si>
    <t>Պետական հիմնարկների և կազմակերպությունների աշխատակիցներ</t>
  </si>
  <si>
    <t>Պետական հիմնարկների և կազմակերպությունների աշխատակիցների քանակ, մարդ</t>
  </si>
  <si>
    <t xml:space="preserve">ՀՀ քաղաք. գործերով վերաքննիչ դատարանի 05-1680 գործով 15.07.2005թ. և 07-3832 գործով 03.11.2007թ. ինչպես նաև Կենտրոն և Նորք Մարաշ վարչ. շրջանների ընդ. իրավասության 1-ին ատյանի դատարանի 08.06.2012թ. NԵԴԿ/1247/02/10/ վճիռների համաձայն կրած վնասի փոխհատուցում </t>
  </si>
  <si>
    <t xml:space="preserve"> ԿՖԿՏՀ ծրագրային ապահովման ձեռքբերման համար անհրաժեշտ տեխնիկական առաջադրանք և գնման փաստաթղթեր, փաթեթ </t>
  </si>
  <si>
    <t xml:space="preserve"> ՌԴ-ի կառավարության աջակցությամբ իրականացվող ԵՏՄ-ի անդամակցության շրջանակներում ՀՀ-ին տեխնիկական և ֆինանսական աջակցություն ցուցաբերելու  դրամաշնորհային ծրագիր </t>
  </si>
  <si>
    <t>ՀՀ հանրային հատվածի կազմակերպություններ</t>
  </si>
  <si>
    <t>ԿՖԿՏՀ-ի օգտվողների ուսուցանում, %</t>
  </si>
  <si>
    <t>ՎԶԵԲ կառավարիչների խորհրդի տարեկան հանդիպման և գործարար համաժողովի կազմակերպում</t>
  </si>
  <si>
    <t xml:space="preserve">Ծառայությունների մատուցում </t>
  </si>
  <si>
    <t xml:space="preserve">Պետական գնումների սահմանված կարգով մրցույթում հաղթող ճանաչված կազմակերպություններ </t>
  </si>
  <si>
    <t>Տեսահոլովակների պատրաստում թիվ, հատ</t>
  </si>
  <si>
    <t xml:space="preserve">Պետական բյուջետային ծրագրերի գնահատում </t>
  </si>
  <si>
    <t xml:space="preserve"> Իրականացնել  բյուջետային ծրագրերի վերլուծություն, գնահատում, աուդիտ՛ հրապարակելով արդյունքները </t>
  </si>
  <si>
    <t>Աուդիտորների քանակ</t>
  </si>
  <si>
    <t xml:space="preserve">  Բլումբերգ Ֆինանս (Bloomberg Finance L.P.), Թոմսոն Ռոյթերս (Thomson Reuters (Markets) Eastern Europe Limited), ՄԱԿ-ի Առևտրի և զարգացման համաժողով (UNCTAD) </t>
  </si>
  <si>
    <t xml:space="preserve">Պարտատոմսերի սեփականատիրոջ, իրավական կարգավորման դաշտի, պահառուի փոփոխության գծով գործարքների քանակ, հատ </t>
  </si>
  <si>
    <t xml:space="preserve">Օգտակար գործողության ժամկետում գտնվող գույքով և տեխնիկական սարքավորումներով հագեցվածության տոկոս </t>
  </si>
  <si>
    <t xml:space="preserve"> ՌԴ-ի կառավարության աջակցությամբ իրականացվող ԵՏՄ-ի անդամակցության շրջանակներում ՀՀ-ին տեխնիկական և ֆինանսական աջակցություն ցուցաբերելու  դրամաշնորհային ծրագրի շրջանակներում սարքավորումների ձեռքբերում </t>
  </si>
  <si>
    <t>Փաստացի վճարվել է երկու ընտանիքների համար:</t>
  </si>
  <si>
    <t>Պայմանավորված է ԱՄՆ դոլարի նկատմամբ ՀՀ դրամի կանխատեսումային և փաստացի ձևավորված փոխարժեքների տարբերությունով:</t>
  </si>
  <si>
    <t xml:space="preserve"> Fitch-ի վարկային դեֆոլտի (երկարաժամկետ և կարճաժամկետ, դրամային և արտարժB651:J654ույթային) վարկանիշների վերանայումների նվազագույն քանակ, անգամ </t>
  </si>
  <si>
    <t xml:space="preserve">Պայմանավորված է 6 ամսվա աշխատանքային ստաժ չունեցող աշխատողների, թափուր հաստիքների, աշխատանքից ազատված սոցփաթեթի շահառուների առկայութամբ և սոցփաթեթի իրավունքի դարեցման այլ պատճառներով: </t>
  </si>
  <si>
    <t>Պայմանավորված է 6 ամսվա աշխատանքային ստաժ չունեցող աշխատողների, թափուր հաստիքների, աշխատանքից ազատված սոցփաթեթի շահառուների առկայութամբ և սոցփաթեթի իրավունքի դարեցման այլ պատճառներով:</t>
  </si>
  <si>
    <t>Համապատասխան հոլովակի պատրասման անհրաժեշտությունը վերացել է:</t>
  </si>
  <si>
    <t xml:space="preserve">Վճարումները կատարվել են «Citibank»-ի կողմից ներկայացված վճարման պահանջագրերի համաձայն և փաստացի գործարքների քանակը տարբերվել է կանխատեսվածից, քանի որ գործարքների քանակի կանխատեսումը անհնար է և ուղղակիորեն կախված չէ ՀՀ ՖՆ գործունեությունից: </t>
  </si>
  <si>
    <t>01.01.2023թ. --01.01.2024թ. ժամանակահատվածի համար</t>
  </si>
  <si>
    <t>01.01.2023թ.--01.01.2024թ. ժամանակահատվածի համար</t>
  </si>
  <si>
    <t>15 փետրվարի 2024 թ.</t>
  </si>
  <si>
    <t>Տարբերությունը պայմանավորված է գնման գործընթացի կազմակերպման արդյունքում առաջացած տնտեսումով:</t>
  </si>
  <si>
    <t>«Ստանդարտ ընդ Փուրզ» վարկանիշային գործակալության կողմից վճարման պահանջ չի ներկայացվել:</t>
  </si>
  <si>
    <t xml:space="preserve">Տարբերությունը պայամանվորված է դասընթացի ձևաչափի փոփոխությամբ՝ լսարանային եղանակով  հայտարարված մրցույթը չեղարկվել էր և պլանավորվում էր դասընթացը կազմակերպել օնլայն (ինտերակտիվ) եղանակով։ </t>
  </si>
  <si>
    <t>Պայմանավորված է վերապատրաստվող աշխատակիցների աշխատանքային ծանրաբեռնվածությամբ:</t>
  </si>
  <si>
    <r>
      <t>Վերաբաշխում</t>
    </r>
    <r>
      <rPr>
        <b/>
        <sz val="10"/>
        <color indexed="8"/>
        <rFont val="GHEA Grapalat"/>
        <family val="3"/>
      </rPr>
      <t xml:space="preserve"> </t>
    </r>
    <r>
      <rPr>
        <sz val="10"/>
        <color indexed="8"/>
        <rFont val="GHEA Grapalat"/>
        <family val="3"/>
      </rPr>
      <t>26.07.2023թ.,22.09.2023թ., ՀՀ կառավարության 30.11.2023թ. N 2101-Ն, 07.12.2023թ. N 2135-Ն, 21.12.2023թ. N 2237-Ն</t>
    </r>
    <r>
      <rPr>
        <b/>
        <sz val="10"/>
        <color indexed="8"/>
        <rFont val="GHEA Grapalat"/>
        <family val="3"/>
      </rPr>
      <t xml:space="preserve"> </t>
    </r>
    <r>
      <rPr>
        <sz val="10"/>
        <color indexed="8"/>
        <rFont val="GHEA Grapalat"/>
        <family val="3"/>
      </rPr>
      <t xml:space="preserve">որոշումներ: </t>
    </r>
    <r>
      <rPr>
        <b/>
        <sz val="10"/>
        <color indexed="8"/>
        <rFont val="GHEA Grapalat"/>
        <family val="3"/>
      </rPr>
      <t>1.</t>
    </r>
    <r>
      <rPr>
        <sz val="10"/>
        <color indexed="8"/>
        <rFont val="GHEA Grapalat"/>
        <family val="3"/>
      </rPr>
      <t xml:space="preserve"> 6-ամսյա EURIBOR, SOFR և SDR տոկոսադրույքի կանխատեսումային և 2023թ. վճարումների համար կիրառված փաստացի դրույքաչափերի տարբերություն: </t>
    </r>
    <r>
      <rPr>
        <b/>
        <sz val="10"/>
        <color indexed="8"/>
        <rFont val="GHEA Grapalat"/>
        <family val="3"/>
      </rPr>
      <t>2</t>
    </r>
    <r>
      <rPr>
        <sz val="10"/>
        <color indexed="8"/>
        <rFont val="GHEA Grapalat"/>
        <family val="3"/>
      </rPr>
      <t xml:space="preserve">. 2023թ. ընթացքում մի շարք վարկերի գծով մասհանումների պլանային ցուցանիշի էական թերակատարում: </t>
    </r>
    <r>
      <rPr>
        <b/>
        <sz val="10"/>
        <color indexed="8"/>
        <rFont val="GHEA Grapalat"/>
        <family val="3"/>
      </rPr>
      <t>3</t>
    </r>
    <r>
      <rPr>
        <sz val="10"/>
        <color indexed="8"/>
        <rFont val="GHEA Grapalat"/>
        <family val="3"/>
      </rPr>
      <t xml:space="preserve">. SDR-ի ԱՄՆ դոլարի նկատմամբ կանխատեսումային և փաստացի ձևավորված փոխարժեքի տարբերություն: </t>
    </r>
    <r>
      <rPr>
        <b/>
        <sz val="10"/>
        <color indexed="8"/>
        <rFont val="GHEA Grapalat"/>
        <family val="3"/>
      </rPr>
      <t>4</t>
    </r>
    <r>
      <rPr>
        <sz val="10"/>
        <color indexed="8"/>
        <rFont val="GHEA Grapalat"/>
        <family val="3"/>
      </rPr>
      <t>. Արտարժույթների նկատմամբ ՀՀ դրամի կանխատեսումային և փաստացի ձևավորված փոխարժեքների տարբերություն: 5. Նախատեսված հետգնումների չիրականացում, հունվար և հուլիս ամիսներին 10 տարի մարման ժամկետով երկարաժամկետ պարտատոմսի թերտեղաբաշխում:</t>
    </r>
  </si>
  <si>
    <t>Վերաբաշխում 22.09.2023թ.: ԱՄՆ դոլարի նկատմամբ ՀՀ դրամի կանխատեսումային և փաստացի ձևավորված փոխարժեքների տարբերություն, կանխատեսումային և փաստացի կատարված գործարքների տարբերություն:</t>
  </si>
  <si>
    <t>Տարբերությունը պայմանավորված է նրանով, որ 30.10.2023թ. ՀՀ ՖՆ և «Հարմոնիա» հիմնադրամի միջև 20.04.2021թ կնքված № «ՀՀ ՖՆ-ԵՄԾԶԲ-20/1» ծածկագրով պայմանագրում փոփոխություններ կատարելու մասին համաձայնագիր է կնքվել, որով Հիմնադրամին փաստացի վճարվել է 15 % -ով պակաս՝ պայմանագրի ընդհանուր արժեքի 45%-ը:</t>
  </si>
  <si>
    <t>Միջոցառման գծով պլանավորված միջոցները չեն ծախսվել, քանի որ ԿՖԿՏՀ ծրագրային ապահովման ձեռքբերման մրցույթը 2023թ. տեղի չի ունեցել:</t>
  </si>
  <si>
    <t>Տարբերությունը հիմնականում պայմանավորված է ՀՀ կառավարության որոշումներով՝ «Կառավարության պարտքի սպասարկում» միջոցառման գծով ծախսերի կրճատմամբ:</t>
  </si>
  <si>
    <t>0</t>
  </si>
  <si>
    <t>ԿՖԿՏՀ չի ներդրվել:</t>
  </si>
  <si>
    <t xml:space="preserve">Տարբերությունը պայմանավորված է բանկերի կողմից փաստացի մատուցած ծառայություններով: Համակարգչային ծառայություններ հոդվածով ծախսերը կատարվել են կնքված պամանագրերին համապատասխան:
</t>
  </si>
  <si>
    <t>Միջոցառման կատարման ազդեցությունը Գանձապետական պահառու համակարգում նոր բացված դեպո հաշիվների քանակի ցուցանիշի նկատմամբ գնահատվել էր նվազագույնը 50 հատ, որն իրականացվել է, իսկ ավելի կատարողականը պայմանավորված է պարտքի կառավարման ոլորտում իրականացված այլ միջոցառումներով։</t>
  </si>
  <si>
    <t>Միջոցառման կատարման ազդեցությունը շրջանառության մեջ գտնվող պետական գանձապետական պարտատոմսերի ծավալի ավելացմանը նախորդ տարվա վերջի ցուցանիշի նկատմամբ գնահատվել էր նվազագույնը 15 տոկոս, որն իրականացվել է, իսկ ավելի կատարողականը պայմանավորված է պարտքի կառավարման ոլորտում իրականացված այլ միջոցառումներով։</t>
  </si>
  <si>
    <t xml:space="preserve">Համաձայնագիր չկնքելու հիմքով ծառայության մատուցման կնքված պայմանագիրը ուժի մեջ չի մտել:
Ընթացիկ տարում տեղի է ունեցել գործընթացին վերաբերող օրենսդրության փոփոխություն՝ ՀՀ ֆինանսների նախարարի 28.12.2023թ. N 516-Ն հրամանի 2-րդ հավելվածի 33-րդ կետի համաձայն ներքին աուդիտորը որակավորումն ստանալու տարվան հաջորդող յուրաքանչյուր 3-րդ տարում պետք է անցնի վերապատրաստում, ընդ որում մինչև 30.12.2022թ. որակավորում ստացած ներքին աուդիտորների հաջորդ վերապատրաստման տարի համարվում է 2025 թվականը, ուստի 2023թ. ներքին աուդիտորների վերապատրաստման դասընթացներ չեն կազմակերպվել: </t>
  </si>
  <si>
    <t xml:space="preserve">Տարբերությունը պայամանվորված է դասընթացի ձևաչափի փոփոխությամբ՝ լսարանային եղանակով  հայտարարված մրցույթը չեղարկվել էր և պլանավորվում էր դասընթացը կազմակերպել օնլայն (ինտերակտիվ) եղանակով։ Համաձայնագիր չկնքելու հիմքով ծառայության մատուցման կնքված պայմանագիրը ուժի մեջ չի մտել:
Ընթացիկ տարում տեղի է ունեցել գործընթացին վերաբերող օրենսդրության փոփոխություն՝ ՀՀ ֆինանսների նախարարի 28.12.2023թ. N 516-Ն հրամանի 2-րդ հավելվածի 33-րդ կետի համաձայն ներքին աուդիտորը որակավորումն ստանալու տարվան հաջորդող յուրաքանչյուր 3-րդ տարում պետք է անցնի վերապատրաստում, ընդ որում մինչև 30.12.2022թ. որակավորում ստացած ներքին աուդիտորների հաջորդ վերապատրաստման տարի համարվում է 2025 թվականը, ուստի 2023թ. ներքին աուդիտորների վերապատրաստման դասընթացներ չեն կազմակերպվել: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</si>
</sst>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##,##0.0;\(##,##0.0\);\-"/>
    <numFmt numFmtId="167" formatCode="_-* #,##0.00\ &quot;₽&quot;_-;\-* #,##0.00\ &quot;₽&quot;_-;_-* &quot;-&quot;??\ &quot;₽&quot;_-;_-@_-"/>
    <numFmt numFmtId="168" formatCode="0.0"/>
    <numFmt numFmtId="169" formatCode="General_)"/>
  </numFmts>
  <fonts count="86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Calibri"/>
      <family val="2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8"/>
      <name val="GHEA Grapalat"/>
      <family val="2"/>
    </font>
    <font>
      <sz val="9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9"/>
      <color theme="0"/>
      <name val="GHEA Grapalat"/>
      <family val="3"/>
    </font>
    <font>
      <sz val="10"/>
      <name val="Arial"/>
      <family val="2"/>
    </font>
    <font>
      <b/>
      <sz val="10"/>
      <color indexed="8"/>
      <name val="GHEA Grapalat"/>
      <family val="3"/>
    </font>
    <font>
      <sz val="18"/>
      <color theme="3"/>
      <name val="Cambria"/>
      <family val="2"/>
      <scheme val="major"/>
    </font>
    <font>
      <sz val="10"/>
      <name val="Arial Armenian"/>
      <family val="2"/>
    </font>
    <font>
      <sz val="10"/>
      <color indexed="8"/>
      <name val="MS Sans Serif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theme="1"/>
      <name val="Arial Armenian"/>
      <family val="2"/>
    </font>
    <font>
      <sz val="12"/>
      <color rgb="FF2C363A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327">
    <xf numFmtId="0" fontId="0" fillId="0" borderId="0"/>
    <xf numFmtId="43" fontId="16" fillId="0" borderId="0" applyFont="0" applyFill="0" applyBorder="0" applyAlignment="0" applyProtection="0"/>
    <xf numFmtId="166" fontId="20" fillId="0" borderId="0" applyFill="0" applyBorder="0" applyProtection="0">
      <alignment horizontal="right" vertical="top"/>
    </xf>
    <xf numFmtId="0" fontId="20" fillId="0" borderId="0">
      <alignment horizontal="left" vertical="top" wrapText="1"/>
    </xf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3" fillId="6" borderId="0" applyNumberFormat="0" applyBorder="0" applyAlignment="0" applyProtection="0"/>
    <xf numFmtId="0" fontId="24" fillId="9" borderId="16" applyNumberFormat="0" applyAlignment="0" applyProtection="0"/>
    <xf numFmtId="0" fontId="25" fillId="10" borderId="19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16" applyNumberFormat="0" applyAlignment="0" applyProtection="0"/>
    <xf numFmtId="0" fontId="32" fillId="0" borderId="18" applyNumberFormat="0" applyFill="0" applyAlignment="0" applyProtection="0"/>
    <xf numFmtId="0" fontId="33" fillId="7" borderId="0" applyNumberFormat="0" applyBorder="0" applyAlignment="0" applyProtection="0"/>
    <xf numFmtId="0" fontId="21" fillId="11" borderId="20" applyNumberFormat="0" applyFont="0" applyAlignment="0" applyProtection="0"/>
    <xf numFmtId="0" fontId="34" fillId="9" borderId="17" applyNumberFormat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3" fillId="7" borderId="0" applyNumberFormat="0" applyBorder="0" applyAlignment="0" applyProtection="0"/>
    <xf numFmtId="0" fontId="41" fillId="0" borderId="0"/>
    <xf numFmtId="0" fontId="42" fillId="0" borderId="0">
      <alignment horizontal="left"/>
    </xf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44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1" fillId="0" borderId="0"/>
    <xf numFmtId="0" fontId="48" fillId="0" borderId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16" applyNumberFormat="0" applyAlignment="0" applyProtection="0"/>
    <xf numFmtId="0" fontId="57" fillId="9" borderId="17" applyNumberFormat="0" applyAlignment="0" applyProtection="0"/>
    <xf numFmtId="0" fontId="58" fillId="9" borderId="16" applyNumberFormat="0" applyAlignment="0" applyProtection="0"/>
    <xf numFmtId="0" fontId="59" fillId="0" borderId="18" applyNumberFormat="0" applyFill="0" applyAlignment="0" applyProtection="0"/>
    <xf numFmtId="0" fontId="60" fillId="10" borderId="19" applyNumberFormat="0" applyAlignment="0" applyProtection="0"/>
    <xf numFmtId="0" fontId="61" fillId="0" borderId="0" applyNumberFormat="0" applyFill="0" applyBorder="0" applyAlignment="0" applyProtection="0"/>
    <xf numFmtId="0" fontId="16" fillId="11" borderId="20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4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64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0" fontId="44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8" fillId="0" borderId="0"/>
    <xf numFmtId="0" fontId="44" fillId="0" borderId="0"/>
    <xf numFmtId="0" fontId="21" fillId="0" borderId="0"/>
    <xf numFmtId="0" fontId="70" fillId="0" borderId="0"/>
    <xf numFmtId="0" fontId="72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64" fillId="15" borderId="0" applyNumberFormat="0" applyBorder="0" applyAlignment="0" applyProtection="0"/>
    <xf numFmtId="0" fontId="64" fillId="1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31" borderId="0" applyNumberFormat="0" applyBorder="0" applyAlignment="0" applyProtection="0"/>
    <xf numFmtId="0" fontId="64" fillId="42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20" borderId="0" applyNumberFormat="0" applyBorder="0" applyAlignment="0" applyProtection="0"/>
    <xf numFmtId="0" fontId="64" fillId="24" borderId="0" applyNumberFormat="0" applyBorder="0" applyAlignment="0" applyProtection="0"/>
    <xf numFmtId="0" fontId="64" fillId="28" borderId="0" applyNumberFormat="0" applyBorder="0" applyAlignment="0" applyProtection="0"/>
    <xf numFmtId="0" fontId="64" fillId="32" borderId="0" applyNumberFormat="0" applyBorder="0" applyAlignment="0" applyProtection="0"/>
    <xf numFmtId="0" fontId="54" fillId="6" borderId="0" applyNumberFormat="0" applyBorder="0" applyAlignment="0" applyProtection="0"/>
    <xf numFmtId="0" fontId="58" fillId="9" borderId="16" applyNumberFormat="0" applyAlignment="0" applyProtection="0"/>
    <xf numFmtId="0" fontId="60" fillId="10" borderId="19" applyNumberFormat="0" applyAlignment="0" applyProtection="0"/>
    <xf numFmtId="43" fontId="1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6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6" fillId="8" borderId="16" applyNumberFormat="0" applyAlignment="0" applyProtection="0"/>
    <xf numFmtId="38" fontId="75" fillId="0" borderId="0"/>
    <xf numFmtId="38" fontId="76" fillId="0" borderId="0"/>
    <xf numFmtId="38" fontId="77" fillId="0" borderId="0"/>
    <xf numFmtId="38" fontId="78" fillId="0" borderId="0"/>
    <xf numFmtId="0" fontId="79" fillId="0" borderId="0"/>
    <xf numFmtId="0" fontId="79" fillId="0" borderId="0"/>
    <xf numFmtId="0" fontId="80" fillId="0" borderId="0"/>
    <xf numFmtId="0" fontId="59" fillId="0" borderId="18" applyNumberFormat="0" applyFill="0" applyAlignment="0" applyProtection="0"/>
    <xf numFmtId="0" fontId="55" fillId="7" borderId="0" applyNumberFormat="0" applyBorder="0" applyAlignment="0" applyProtection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73" fillId="0" borderId="0"/>
    <xf numFmtId="0" fontId="81" fillId="0" borderId="0"/>
    <xf numFmtId="0" fontId="2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2" fillId="0" borderId="0"/>
    <xf numFmtId="0" fontId="84" fillId="0" borderId="0"/>
    <xf numFmtId="0" fontId="73" fillId="0" borderId="0"/>
    <xf numFmtId="0" fontId="73" fillId="0" borderId="0"/>
    <xf numFmtId="0" fontId="67" fillId="0" borderId="0"/>
    <xf numFmtId="0" fontId="40" fillId="0" borderId="0"/>
    <xf numFmtId="0" fontId="73" fillId="0" borderId="0"/>
    <xf numFmtId="0" fontId="73" fillId="0" borderId="0"/>
    <xf numFmtId="0" fontId="67" fillId="0" borderId="0"/>
    <xf numFmtId="0" fontId="67" fillId="0" borderId="0"/>
    <xf numFmtId="0" fontId="82" fillId="0" borderId="0"/>
    <xf numFmtId="0" fontId="82" fillId="0" borderId="0"/>
    <xf numFmtId="0" fontId="16" fillId="0" borderId="0"/>
    <xf numFmtId="0" fontId="67" fillId="0" borderId="0"/>
    <xf numFmtId="0" fontId="16" fillId="0" borderId="0"/>
    <xf numFmtId="0" fontId="44" fillId="0" borderId="0"/>
    <xf numFmtId="0" fontId="67" fillId="0" borderId="0"/>
    <xf numFmtId="0" fontId="46" fillId="43" borderId="26" applyNumberFormat="0" applyFont="0" applyAlignment="0" applyProtection="0"/>
    <xf numFmtId="0" fontId="46" fillId="11" borderId="20" applyNumberFormat="0" applyFont="0" applyAlignment="0" applyProtection="0"/>
    <xf numFmtId="0" fontId="57" fillId="9" borderId="17" applyNumberFormat="0" applyAlignment="0" applyProtection="0"/>
    <xf numFmtId="9" fontId="6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4" fillId="0" borderId="0"/>
    <xf numFmtId="0" fontId="74" fillId="0" borderId="0"/>
    <xf numFmtId="0" fontId="63" fillId="0" borderId="21" applyNumberFormat="0" applyFill="0" applyAlignment="0" applyProtection="0"/>
    <xf numFmtId="0" fontId="61" fillId="0" borderId="0" applyNumberFormat="0" applyFill="0" applyBorder="0" applyAlignment="0" applyProtection="0"/>
    <xf numFmtId="169" fontId="82" fillId="0" borderId="27">
      <protection locked="0"/>
    </xf>
    <xf numFmtId="169" fontId="82" fillId="0" borderId="27">
      <protection locked="0"/>
    </xf>
    <xf numFmtId="169" fontId="83" fillId="44" borderId="27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46" fillId="0" borderId="0"/>
    <xf numFmtId="0" fontId="44" fillId="0" borderId="0"/>
    <xf numFmtId="0" fontId="46" fillId="0" borderId="0"/>
    <xf numFmtId="0" fontId="74" fillId="0" borderId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37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9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8" fillId="0" borderId="0" xfId="3" applyFont="1" applyAlignment="1">
      <alignment horizontal="left" vertical="top" wrapText="1"/>
    </xf>
    <xf numFmtId="0" fontId="38" fillId="0" borderId="0" xfId="3" applyFont="1" applyAlignment="1">
      <alignment horizontal="right" vertical="top" wrapText="1"/>
    </xf>
    <xf numFmtId="0" fontId="38" fillId="0" borderId="0" xfId="3" applyFont="1" applyAlignment="1">
      <alignment horizontal="right" vertical="top" wrapText="1"/>
    </xf>
    <xf numFmtId="0" fontId="38" fillId="0" borderId="0" xfId="3" applyFont="1" applyAlignment="1">
      <alignment horizontal="left" vertical="top" wrapText="1"/>
    </xf>
    <xf numFmtId="0" fontId="38" fillId="0" borderId="0" xfId="3" applyFont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38" fillId="0" borderId="1" xfId="3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vertical="center" wrapText="1"/>
    </xf>
    <xf numFmtId="43" fontId="13" fillId="0" borderId="1" xfId="1" applyFont="1" applyBorder="1" applyAlignment="1">
      <alignment horizontal="left" vertical="center" wrapText="1" indent="1"/>
    </xf>
    <xf numFmtId="43" fontId="13" fillId="0" borderId="1" xfId="1" applyFont="1" applyBorder="1" applyAlignment="1">
      <alignment horizontal="left" vertical="center" wrapText="1"/>
    </xf>
    <xf numFmtId="43" fontId="12" fillId="0" borderId="1" xfId="1" applyFont="1" applyBorder="1" applyAlignment="1">
      <alignment vertical="center" wrapText="1"/>
    </xf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3" fontId="13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4" fontId="5" fillId="0" borderId="1" xfId="1" applyNumberFormat="1" applyFont="1" applyBorder="1"/>
    <xf numFmtId="164" fontId="5" fillId="0" borderId="0" xfId="0" applyNumberFormat="1" applyFont="1"/>
    <xf numFmtId="43" fontId="5" fillId="0" borderId="0" xfId="0" applyNumberFormat="1" applyFont="1"/>
    <xf numFmtId="4" fontId="13" fillId="0" borderId="1" xfId="1" applyNumberFormat="1" applyFont="1" applyBorder="1" applyAlignment="1">
      <alignment horizontal="right" vertical="center" wrapText="1"/>
    </xf>
    <xf numFmtId="43" fontId="13" fillId="0" borderId="0" xfId="1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43" fontId="13" fillId="0" borderId="0" xfId="1" applyFont="1" applyBorder="1" applyAlignment="1">
      <alignment horizontal="left" vertical="center" wrapText="1"/>
    </xf>
    <xf numFmtId="4" fontId="13" fillId="0" borderId="0" xfId="1" applyNumberFormat="1" applyFont="1" applyBorder="1" applyAlignment="1">
      <alignment horizontal="right" vertical="center" wrapText="1"/>
    </xf>
    <xf numFmtId="43" fontId="5" fillId="0" borderId="0" xfId="1" applyFont="1" applyBorder="1"/>
    <xf numFmtId="43" fontId="5" fillId="0" borderId="0" xfId="1" applyFont="1" applyBorder="1" applyAlignment="1">
      <alignment horizontal="left"/>
    </xf>
    <xf numFmtId="4" fontId="5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43" fontId="5" fillId="0" borderId="1" xfId="1" applyFont="1" applyBorder="1" applyAlignment="1"/>
    <xf numFmtId="4" fontId="5" fillId="0" borderId="0" xfId="1" applyNumberFormat="1" applyFont="1" applyBorder="1"/>
    <xf numFmtId="2" fontId="5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1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18" fillId="0" borderId="24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168" fontId="13" fillId="0" borderId="1" xfId="0" applyNumberFormat="1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18" fillId="0" borderId="24" xfId="0" applyFont="1" applyFill="1" applyBorder="1" applyAlignment="1">
      <alignment vertical="center" wrapText="1"/>
    </xf>
    <xf numFmtId="0" fontId="85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3" fontId="5" fillId="0" borderId="0" xfId="1" applyFont="1" applyBorder="1" applyAlignment="1">
      <alignment horizontal="center"/>
    </xf>
    <xf numFmtId="4" fontId="5" fillId="0" borderId="1" xfId="0" applyNumberFormat="1" applyFont="1" applyBorder="1"/>
    <xf numFmtId="0" fontId="13" fillId="0" borderId="1" xfId="1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39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</cellXfs>
  <cellStyles count="327">
    <cellStyle name="20% - Accent1" xfId="97" builtinId="30" customBuiltin="1"/>
    <cellStyle name="20% - Accent1 2" xfId="4"/>
    <cellStyle name="20% - Accent1 2 2" xfId="159"/>
    <cellStyle name="20% - Accent1 2 3" xfId="158"/>
    <cellStyle name="20% - Accent2" xfId="101" builtinId="34" customBuiltin="1"/>
    <cellStyle name="20% - Accent2 2" xfId="5"/>
    <cellStyle name="20% - Accent2 2 2" xfId="161"/>
    <cellStyle name="20% - Accent2 2 3" xfId="160"/>
    <cellStyle name="20% - Accent3" xfId="105" builtinId="38" customBuiltin="1"/>
    <cellStyle name="20% - Accent3 2" xfId="6"/>
    <cellStyle name="20% - Accent3 2 2" xfId="163"/>
    <cellStyle name="20% - Accent3 2 3" xfId="162"/>
    <cellStyle name="20% - Accent4" xfId="109" builtinId="42" customBuiltin="1"/>
    <cellStyle name="20% - Accent4 2" xfId="7"/>
    <cellStyle name="20% - Accent4 2 2" xfId="165"/>
    <cellStyle name="20% - Accent4 2 3" xfId="164"/>
    <cellStyle name="20% - Accent5" xfId="113" builtinId="46" customBuiltin="1"/>
    <cellStyle name="20% - Accent5 2" xfId="8"/>
    <cellStyle name="20% - Accent5 2 2" xfId="167"/>
    <cellStyle name="20% - Accent5 2 3" xfId="166"/>
    <cellStyle name="20% - Accent6" xfId="117" builtinId="50" customBuiltin="1"/>
    <cellStyle name="20% - Accent6 2" xfId="9"/>
    <cellStyle name="20% - Accent6 2 2" xfId="169"/>
    <cellStyle name="20% - Accent6 2 3" xfId="168"/>
    <cellStyle name="40% - Accent1" xfId="98" builtinId="31" customBuiltin="1"/>
    <cellStyle name="40% - Accent1 2" xfId="10"/>
    <cellStyle name="40% - Accent1 2 2" xfId="171"/>
    <cellStyle name="40% - Accent1 2 3" xfId="170"/>
    <cellStyle name="40% - Accent2" xfId="102" builtinId="35" customBuiltin="1"/>
    <cellStyle name="40% - Accent2 2" xfId="11"/>
    <cellStyle name="40% - Accent2 2 2" xfId="173"/>
    <cellStyle name="40% - Accent2 2 3" xfId="172"/>
    <cellStyle name="40% - Accent3" xfId="106" builtinId="39" customBuiltin="1"/>
    <cellStyle name="40% - Accent3 2" xfId="12"/>
    <cellStyle name="40% - Accent3 2 2" xfId="175"/>
    <cellStyle name="40% - Accent3 2 3" xfId="174"/>
    <cellStyle name="40% - Accent4" xfId="110" builtinId="43" customBuiltin="1"/>
    <cellStyle name="40% - Accent4 2" xfId="13"/>
    <cellStyle name="40% - Accent4 2 2" xfId="177"/>
    <cellStyle name="40% - Accent4 2 3" xfId="176"/>
    <cellStyle name="40% - Accent5" xfId="114" builtinId="47" customBuiltin="1"/>
    <cellStyle name="40% - Accent5 2" xfId="14"/>
    <cellStyle name="40% - Accent5 2 2" xfId="179"/>
    <cellStyle name="40% - Accent5 2 3" xfId="178"/>
    <cellStyle name="40% - Accent6" xfId="118" builtinId="51" customBuiltin="1"/>
    <cellStyle name="40% - Accent6 2" xfId="15"/>
    <cellStyle name="40% - Accent6 2 2" xfId="181"/>
    <cellStyle name="40% - Accent6 2 3" xfId="180"/>
    <cellStyle name="60% - Accent1" xfId="99" builtinId="32" customBuiltin="1"/>
    <cellStyle name="60% - Accent1 2" xfId="16"/>
    <cellStyle name="60% - Accent1 2 2" xfId="182"/>
    <cellStyle name="60% - Accent2" xfId="103" builtinId="36" customBuiltin="1"/>
    <cellStyle name="60% - Accent2 2" xfId="17"/>
    <cellStyle name="60% - Accent2 2 2" xfId="183"/>
    <cellStyle name="60% - Accent3" xfId="107" builtinId="40" customBuiltin="1"/>
    <cellStyle name="60% - Accent3 2" xfId="18"/>
    <cellStyle name="60% - Accent3 2 2" xfId="184"/>
    <cellStyle name="60% - Accent4" xfId="111" builtinId="44" customBuiltin="1"/>
    <cellStyle name="60% - Accent4 2" xfId="19"/>
    <cellStyle name="60% - Accent4 2 2" xfId="185"/>
    <cellStyle name="60% - Accent5" xfId="115" builtinId="48" customBuiltin="1"/>
    <cellStyle name="60% - Accent5 2" xfId="20"/>
    <cellStyle name="60% - Accent5 2 2" xfId="186"/>
    <cellStyle name="60% - Accent6" xfId="119" builtinId="52" customBuiltin="1"/>
    <cellStyle name="60% - Accent6 2" xfId="21"/>
    <cellStyle name="60% - Accent6 2 2" xfId="187"/>
    <cellStyle name="Accent1" xfId="96" builtinId="29" customBuiltin="1"/>
    <cellStyle name="Accent1 2" xfId="22"/>
    <cellStyle name="Accent1 2 2" xfId="188"/>
    <cellStyle name="Accent2" xfId="100" builtinId="33" customBuiltin="1"/>
    <cellStyle name="Accent2 2" xfId="23"/>
    <cellStyle name="Accent2 2 2" xfId="189"/>
    <cellStyle name="Accent3" xfId="104" builtinId="37" customBuiltin="1"/>
    <cellStyle name="Accent3 2" xfId="24"/>
    <cellStyle name="Accent3 2 2" xfId="190"/>
    <cellStyle name="Accent4" xfId="108" builtinId="41" customBuiltin="1"/>
    <cellStyle name="Accent4 2" xfId="25"/>
    <cellStyle name="Accent4 2 2" xfId="191"/>
    <cellStyle name="Accent5" xfId="112" builtinId="45" customBuiltin="1"/>
    <cellStyle name="Accent5 2" xfId="26"/>
    <cellStyle name="Accent5 2 2" xfId="192"/>
    <cellStyle name="Accent6" xfId="116" builtinId="49" customBuiltin="1"/>
    <cellStyle name="Accent6 2" xfId="27"/>
    <cellStyle name="Accent6 2 2" xfId="193"/>
    <cellStyle name="Bad" xfId="85" builtinId="27" customBuiltin="1"/>
    <cellStyle name="Bad 2" xfId="28"/>
    <cellStyle name="Bad 2 2" xfId="194"/>
    <cellStyle name="Calculation" xfId="89" builtinId="22" customBuiltin="1"/>
    <cellStyle name="Calculation 2" xfId="29"/>
    <cellStyle name="Calculation 2 2" xfId="195"/>
    <cellStyle name="Check Cell" xfId="91" builtinId="23" customBuiltin="1"/>
    <cellStyle name="Check Cell 2" xfId="30"/>
    <cellStyle name="Check Cell 2 2" xfId="196"/>
    <cellStyle name="Comma" xfId="1" builtinId="3"/>
    <cellStyle name="Comma 10" xfId="197"/>
    <cellStyle name="Comma 11" xfId="198"/>
    <cellStyle name="Comma 15" xfId="199"/>
    <cellStyle name="Comma 2" xfId="47"/>
    <cellStyle name="Comma 2 2" xfId="48"/>
    <cellStyle name="Comma 2 2 2" xfId="60"/>
    <cellStyle name="Comma 2 2 2 2" xfId="146"/>
    <cellStyle name="Comma 2 2 2 3" xfId="200"/>
    <cellStyle name="Comma 2 2 3" xfId="73"/>
    <cellStyle name="Comma 2 2 3 2" xfId="155"/>
    <cellStyle name="Comma 2 2 4" xfId="75"/>
    <cellStyle name="Comma 2 2 4 2" xfId="201"/>
    <cellStyle name="Comma 2 2 5" xfId="127"/>
    <cellStyle name="Comma 2 2 5 2" xfId="202"/>
    <cellStyle name="Comma 2 2 6" xfId="136"/>
    <cellStyle name="Comma 2 3" xfId="59"/>
    <cellStyle name="Comma 2 3 2" xfId="145"/>
    <cellStyle name="Comma 2 3 2 2" xfId="203"/>
    <cellStyle name="Comma 2 4" xfId="74"/>
    <cellStyle name="Comma 2 4 2" xfId="204"/>
    <cellStyle name="Comma 2 5" xfId="135"/>
    <cellStyle name="Comma 3" xfId="49"/>
    <cellStyle name="Comma 3 2" xfId="50"/>
    <cellStyle name="Comma 3 2 2" xfId="62"/>
    <cellStyle name="Comma 3 2 2 2" xfId="148"/>
    <cellStyle name="Comma 3 2 3" xfId="138"/>
    <cellStyle name="Comma 3 2 4" xfId="205"/>
    <cellStyle name="Comma 3 3" xfId="61"/>
    <cellStyle name="Comma 3 3 2" xfId="147"/>
    <cellStyle name="Comma 3 3 2 2" xfId="207"/>
    <cellStyle name="Comma 3 3 3" xfId="206"/>
    <cellStyle name="Comma 3 4" xfId="76"/>
    <cellStyle name="Comma 3 4 2" xfId="208"/>
    <cellStyle name="Comma 3 5" xfId="137"/>
    <cellStyle name="Comma 4" xfId="51"/>
    <cellStyle name="Comma 4 2" xfId="52"/>
    <cellStyle name="Comma 4 2 2" xfId="64"/>
    <cellStyle name="Comma 4 2 2 2" xfId="150"/>
    <cellStyle name="Comma 4 2 2 3" xfId="210"/>
    <cellStyle name="Comma 4 2 3" xfId="140"/>
    <cellStyle name="Comma 4 2 4" xfId="209"/>
    <cellStyle name="Comma 4 3" xfId="63"/>
    <cellStyle name="Comma 4 3 2" xfId="149"/>
    <cellStyle name="Comma 4 3 3" xfId="211"/>
    <cellStyle name="Comma 4 4" xfId="77"/>
    <cellStyle name="Comma 4 4 2" xfId="212"/>
    <cellStyle name="Comma 4 5" xfId="139"/>
    <cellStyle name="Comma 5" xfId="53"/>
    <cellStyle name="Comma 5 2" xfId="65"/>
    <cellStyle name="Comma 5 2 2" xfId="151"/>
    <cellStyle name="Comma 5 2 3" xfId="214"/>
    <cellStyle name="Comma 5 3" xfId="141"/>
    <cellStyle name="Comma 5 4" xfId="213"/>
    <cellStyle name="Comma 6" xfId="70"/>
    <cellStyle name="Comma 6 2" xfId="216"/>
    <cellStyle name="Comma 6 3" xfId="215"/>
    <cellStyle name="Comma 7" xfId="46"/>
    <cellStyle name="Comma 7 2" xfId="134"/>
    <cellStyle name="Comma 7 2 2" xfId="219"/>
    <cellStyle name="Comma 7 2 3" xfId="218"/>
    <cellStyle name="Comma 7 3" xfId="220"/>
    <cellStyle name="Comma 7 4" xfId="217"/>
    <cellStyle name="Comma 8" xfId="221"/>
    <cellStyle name="Comma 9" xfId="222"/>
    <cellStyle name="Comma 9 2" xfId="223"/>
    <cellStyle name="Currency 2" xfId="128"/>
    <cellStyle name="Currency 2 2" xfId="224"/>
    <cellStyle name="Explanatory Text" xfId="94" builtinId="53" customBuiltin="1"/>
    <cellStyle name="Explanatory Text 2" xfId="31"/>
    <cellStyle name="Explanatory Text 2 2" xfId="225"/>
    <cellStyle name="Good" xfId="84" builtinId="26" customBuiltin="1"/>
    <cellStyle name="Good 2" xfId="32"/>
    <cellStyle name="Good 2 2" xfId="226"/>
    <cellStyle name="Heading 1" xfId="80" builtinId="16" customBuiltin="1"/>
    <cellStyle name="Heading 1 2" xfId="33"/>
    <cellStyle name="Heading 1 2 2" xfId="227"/>
    <cellStyle name="Heading 2" xfId="81" builtinId="17" customBuiltin="1"/>
    <cellStyle name="Heading 2 2" xfId="34"/>
    <cellStyle name="Heading 2 2 2" xfId="228"/>
    <cellStyle name="Heading 3" xfId="82" builtinId="18" customBuiltin="1"/>
    <cellStyle name="Heading 3 2" xfId="35"/>
    <cellStyle name="Heading 3 2 2" xfId="229"/>
    <cellStyle name="Heading 4" xfId="83" builtinId="19" customBuiltin="1"/>
    <cellStyle name="Heading 4 2" xfId="36"/>
    <cellStyle name="Heading 4 2 2" xfId="230"/>
    <cellStyle name="Input" xfId="87" builtinId="20" customBuiltin="1"/>
    <cellStyle name="Input 2" xfId="37"/>
    <cellStyle name="Input 2 2" xfId="231"/>
    <cellStyle name="KPMG Heading 1" xfId="232"/>
    <cellStyle name="KPMG Heading 2" xfId="233"/>
    <cellStyle name="KPMG Heading 3" xfId="234"/>
    <cellStyle name="KPMG Heading 4" xfId="235"/>
    <cellStyle name="KPMG Normal" xfId="236"/>
    <cellStyle name="KPMG Normal Text" xfId="237"/>
    <cellStyle name="KPMG Normal_123" xfId="238"/>
    <cellStyle name="Linked Cell" xfId="90" builtinId="24" customBuiltin="1"/>
    <cellStyle name="Linked Cell 2" xfId="38"/>
    <cellStyle name="Linked Cell 2 2" xfId="239"/>
    <cellStyle name="Neutral" xfId="86" builtinId="28" customBuiltin="1"/>
    <cellStyle name="Neutral 2" xfId="39"/>
    <cellStyle name="Neutral 2 2" xfId="54"/>
    <cellStyle name="Neutral 2 3" xfId="240"/>
    <cellStyle name="Normal" xfId="0" builtinId="0"/>
    <cellStyle name="Normal 10" xfId="241"/>
    <cellStyle name="Normal 10 2" xfId="242"/>
    <cellStyle name="Normal 10 3" xfId="243"/>
    <cellStyle name="Normal 11" xfId="244"/>
    <cellStyle name="Normal 11 2" xfId="245"/>
    <cellStyle name="Normal 12" xfId="246"/>
    <cellStyle name="Normal 13" xfId="247"/>
    <cellStyle name="Normal 14" xfId="248"/>
    <cellStyle name="Normal 14 2" xfId="249"/>
    <cellStyle name="Normal 15" xfId="131"/>
    <cellStyle name="Normal 15 2" xfId="250"/>
    <cellStyle name="Normal 16" xfId="251"/>
    <cellStyle name="Normal 16 2" xfId="252"/>
    <cellStyle name="Normal 17" xfId="253"/>
    <cellStyle name="Normal 18" xfId="254"/>
    <cellStyle name="Normal 2" xfId="3"/>
    <cellStyle name="Normal 2 2" xfId="66"/>
    <cellStyle name="Normal 2 2 2" xfId="121"/>
    <cellStyle name="Normal 2 2 2 2" xfId="255"/>
    <cellStyle name="Normal 2 2 3" xfId="152"/>
    <cellStyle name="Normal 2 2 3 2" xfId="256"/>
    <cellStyle name="Normal 2 3" xfId="55"/>
    <cellStyle name="Normal 2 3 2" xfId="142"/>
    <cellStyle name="Normal 2 3 2 2" xfId="259"/>
    <cellStyle name="Normal 2 3 2 3" xfId="258"/>
    <cellStyle name="Normal 2 3 3" xfId="260"/>
    <cellStyle name="Normal 2 3 4" xfId="257"/>
    <cellStyle name="Normal 2 4" xfId="78"/>
    <cellStyle name="Normal 2 4 2" xfId="261"/>
    <cellStyle name="Normal 2 5" xfId="129"/>
    <cellStyle name="Normal 2 5 2" xfId="156"/>
    <cellStyle name="Normal 2 6" xfId="130"/>
    <cellStyle name="Normal 3" xfId="56"/>
    <cellStyle name="Normal 3 2" xfId="79"/>
    <cellStyle name="Normal 3 2 2" xfId="122"/>
    <cellStyle name="Normal 3 3" xfId="132"/>
    <cellStyle name="Normal 3 3 2" xfId="157"/>
    <cellStyle name="Normal 3 3 3" xfId="262"/>
    <cellStyle name="Normal 3 4" xfId="263"/>
    <cellStyle name="Normal 3 4 2" xfId="264"/>
    <cellStyle name="Normal 4" xfId="57"/>
    <cellStyle name="Normal 4 2" xfId="67"/>
    <cellStyle name="Normal 4 2 2" xfId="153"/>
    <cellStyle name="Normal 4 3" xfId="143"/>
    <cellStyle name="Normal 4 4" xfId="265"/>
    <cellStyle name="Normal 5" xfId="69"/>
    <cellStyle name="Normal 5 2" xfId="267"/>
    <cellStyle name="Normal 5 2 2" xfId="268"/>
    <cellStyle name="Normal 5 3" xfId="266"/>
    <cellStyle name="Normal 6" xfId="45"/>
    <cellStyle name="Normal 6 2" xfId="270"/>
    <cellStyle name="Normal 6 3" xfId="269"/>
    <cellStyle name="Normal 7" xfId="271"/>
    <cellStyle name="Normal 7 2" xfId="272"/>
    <cellStyle name="Normal 8" xfId="273"/>
    <cellStyle name="Normal 8 2" xfId="274"/>
    <cellStyle name="Normal 8 3" xfId="275"/>
    <cellStyle name="Normal 9" xfId="276"/>
    <cellStyle name="Normal 9 2" xfId="277"/>
    <cellStyle name="Note" xfId="93" builtinId="10" customBuiltin="1"/>
    <cellStyle name="Note 2" xfId="40"/>
    <cellStyle name="Note 2 2" xfId="279"/>
    <cellStyle name="Note 2 3" xfId="278"/>
    <cellStyle name="Output" xfId="88" builtinId="21" customBuiltin="1"/>
    <cellStyle name="Output 2" xfId="41"/>
    <cellStyle name="Output 2 2" xfId="280"/>
    <cellStyle name="Percent 2" xfId="58"/>
    <cellStyle name="Percent 2 2" xfId="68"/>
    <cellStyle name="Percent 2 2 2" xfId="124"/>
    <cellStyle name="Percent 2 2 2 2" xfId="281"/>
    <cellStyle name="Percent 2 2 3" xfId="154"/>
    <cellStyle name="Percent 2 3" xfId="123"/>
    <cellStyle name="Percent 2 3 2" xfId="283"/>
    <cellStyle name="Percent 2 3 3" xfId="282"/>
    <cellStyle name="Percent 2 4" xfId="144"/>
    <cellStyle name="Percent 3" xfId="284"/>
    <cellStyle name="Percent 3 2" xfId="285"/>
    <cellStyle name="Percent 4" xfId="286"/>
    <cellStyle name="Percent 4 2" xfId="287"/>
    <cellStyle name="Percent 5" xfId="288"/>
    <cellStyle name="Percent 5 2" xfId="289"/>
    <cellStyle name="Percent 5 2 2" xfId="290"/>
    <cellStyle name="Percent 5 3" xfId="291"/>
    <cellStyle name="SN_241" xfId="2"/>
    <cellStyle name="Style 1" xfId="292"/>
    <cellStyle name="Style 1 2" xfId="293"/>
    <cellStyle name="Title" xfId="133" builtinId="15" customBuiltin="1"/>
    <cellStyle name="Title 2" xfId="42"/>
    <cellStyle name="Title 3" xfId="120"/>
    <cellStyle name="Total" xfId="95" builtinId="25" customBuiltin="1"/>
    <cellStyle name="Total 2" xfId="43"/>
    <cellStyle name="Total 2 2" xfId="294"/>
    <cellStyle name="Warning Text" xfId="92" builtinId="11" customBuiltin="1"/>
    <cellStyle name="Warning Text 2" xfId="44"/>
    <cellStyle name="Warning Text 2 2" xfId="295"/>
    <cellStyle name="Беззащитный" xfId="296"/>
    <cellStyle name="Беззащитный 2" xfId="297"/>
    <cellStyle name="Защитный" xfId="298"/>
    <cellStyle name="Обычный 2" xfId="71"/>
    <cellStyle name="Обычный 2 10" xfId="300"/>
    <cellStyle name="Обычный 2 11" xfId="301"/>
    <cellStyle name="Обычный 2 12" xfId="302"/>
    <cellStyle name="Обычный 2 13" xfId="303"/>
    <cellStyle name="Обычный 2 14" xfId="304"/>
    <cellStyle name="Обычный 2 15" xfId="299"/>
    <cellStyle name="Обычный 2 2" xfId="125"/>
    <cellStyle name="Обычный 2 2 2" xfId="306"/>
    <cellStyle name="Обычный 2 2 3" xfId="305"/>
    <cellStyle name="Обычный 2 3" xfId="307"/>
    <cellStyle name="Обычный 2 4" xfId="308"/>
    <cellStyle name="Обычный 2 4 2" xfId="309"/>
    <cellStyle name="Обычный 2 5" xfId="310"/>
    <cellStyle name="Обычный 2 5 2" xfId="311"/>
    <cellStyle name="Обычный 2 6" xfId="312"/>
    <cellStyle name="Обычный 2 6 2" xfId="313"/>
    <cellStyle name="Обычный 2 7" xfId="314"/>
    <cellStyle name="Обычный 2 7 2" xfId="315"/>
    <cellStyle name="Обычный 2 8" xfId="316"/>
    <cellStyle name="Обычный 2 8 2" xfId="317"/>
    <cellStyle name="Обычный 2 9" xfId="318"/>
    <cellStyle name="Обычный 2 9 2" xfId="319"/>
    <cellStyle name="Обычный 2_900005052015" xfId="320"/>
    <cellStyle name="Обычный 3" xfId="321"/>
    <cellStyle name="Обычный 3 2" xfId="322"/>
    <cellStyle name="Стиль 1" xfId="323"/>
    <cellStyle name="Финансовый 2" xfId="72"/>
    <cellStyle name="Финансовый 2 2" xfId="126"/>
    <cellStyle name="Финансовый 3" xfId="324"/>
    <cellStyle name="Финансовый 4" xfId="325"/>
    <cellStyle name="Финансовый 4 2" xfId="3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9"/>
  <sheetViews>
    <sheetView workbookViewId="0">
      <selection activeCell="A673" sqref="A673:XFD680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8.28515625" style="9" customWidth="1"/>
    <col min="6" max="6" width="11.42578125" style="9" customWidth="1"/>
    <col min="7" max="7" width="17.5703125" style="9" customWidth="1"/>
    <col min="8" max="8" width="15.5703125" style="9" bestFit="1" customWidth="1"/>
    <col min="9" max="9" width="19.5703125" style="9" customWidth="1"/>
    <col min="10" max="10" width="18.28515625" style="9" customWidth="1"/>
    <col min="11" max="11" width="18.85546875" style="9" customWidth="1"/>
    <col min="12" max="12" width="18.140625" style="9" customWidth="1"/>
    <col min="13" max="13" width="9.5703125" style="9" customWidth="1"/>
    <col min="14" max="14" width="9.5703125" style="9" bestFit="1" customWidth="1"/>
    <col min="15" max="16384" width="9.140625" style="9"/>
  </cols>
  <sheetData>
    <row r="1" spans="2:14">
      <c r="J1" s="309" t="s">
        <v>122</v>
      </c>
      <c r="K1" s="309"/>
      <c r="L1" s="309"/>
    </row>
    <row r="2" spans="2:14">
      <c r="J2" s="120"/>
      <c r="K2" s="120"/>
      <c r="L2" s="120"/>
    </row>
    <row r="3" spans="2:14">
      <c r="B3" s="307" t="s">
        <v>120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2:14">
      <c r="B4" s="307" t="s">
        <v>121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2:14">
      <c r="B5" s="307" t="s">
        <v>335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2:14">
      <c r="L6" s="9" t="s">
        <v>215</v>
      </c>
      <c r="N6" s="12"/>
    </row>
    <row r="7" spans="2:14">
      <c r="B7" s="293" t="s">
        <v>29</v>
      </c>
      <c r="C7" s="293"/>
      <c r="D7" s="118" t="s">
        <v>30</v>
      </c>
      <c r="E7" s="294" t="s">
        <v>144</v>
      </c>
      <c r="F7" s="294"/>
      <c r="G7" s="294"/>
      <c r="H7" s="294"/>
      <c r="I7" s="294"/>
      <c r="J7" s="294"/>
      <c r="K7" s="294"/>
      <c r="L7" s="294"/>
    </row>
    <row r="8" spans="2:14">
      <c r="B8" s="293"/>
      <c r="C8" s="293"/>
      <c r="D8" s="118" t="s">
        <v>31</v>
      </c>
      <c r="E8" s="294">
        <v>104021</v>
      </c>
      <c r="F8" s="294"/>
      <c r="G8" s="294"/>
      <c r="H8" s="294"/>
      <c r="I8" s="294"/>
      <c r="J8" s="294"/>
      <c r="K8" s="294"/>
      <c r="L8" s="294"/>
    </row>
    <row r="9" spans="2:14"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</row>
    <row r="10" spans="2:14">
      <c r="B10" s="293" t="s">
        <v>32</v>
      </c>
      <c r="C10" s="293"/>
      <c r="D10" s="118" t="s">
        <v>30</v>
      </c>
      <c r="E10" s="294" t="s">
        <v>144</v>
      </c>
      <c r="F10" s="294"/>
      <c r="G10" s="294"/>
      <c r="H10" s="294"/>
      <c r="I10" s="294"/>
      <c r="J10" s="294"/>
      <c r="K10" s="294"/>
      <c r="L10" s="294"/>
    </row>
    <row r="11" spans="2:14">
      <c r="B11" s="293"/>
      <c r="C11" s="293"/>
      <c r="D11" s="118" t="s">
        <v>31</v>
      </c>
      <c r="E11" s="294">
        <v>104021</v>
      </c>
      <c r="F11" s="294"/>
      <c r="G11" s="294"/>
      <c r="H11" s="294"/>
      <c r="I11" s="294"/>
      <c r="J11" s="294"/>
      <c r="K11" s="294"/>
      <c r="L11" s="294"/>
    </row>
    <row r="12" spans="2:14"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</row>
    <row r="13" spans="2:14">
      <c r="B13" s="293" t="s">
        <v>33</v>
      </c>
      <c r="C13" s="293"/>
      <c r="D13" s="293"/>
      <c r="E13" s="294" t="s">
        <v>144</v>
      </c>
      <c r="F13" s="294"/>
      <c r="G13" s="294"/>
      <c r="H13" s="294"/>
      <c r="I13" s="294"/>
      <c r="J13" s="294"/>
      <c r="K13" s="294"/>
      <c r="L13" s="294"/>
    </row>
    <row r="14" spans="2:14"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</row>
    <row r="15" spans="2:14">
      <c r="B15" s="293" t="s">
        <v>34</v>
      </c>
      <c r="C15" s="293"/>
      <c r="D15" s="293"/>
      <c r="E15" s="294">
        <v>1006</v>
      </c>
      <c r="F15" s="294"/>
      <c r="G15" s="294"/>
      <c r="H15" s="294"/>
      <c r="I15" s="294"/>
      <c r="J15" s="294"/>
      <c r="K15" s="294"/>
      <c r="L15" s="294"/>
    </row>
    <row r="16" spans="2:14"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</row>
    <row r="17" spans="2:15">
      <c r="B17" s="293" t="s">
        <v>35</v>
      </c>
      <c r="C17" s="293"/>
      <c r="D17" s="293"/>
      <c r="E17" s="294">
        <v>1</v>
      </c>
      <c r="F17" s="294"/>
      <c r="G17" s="294"/>
      <c r="H17" s="294"/>
      <c r="I17" s="294"/>
      <c r="J17" s="294"/>
      <c r="K17" s="294"/>
      <c r="L17" s="294"/>
    </row>
    <row r="18" spans="2:15"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</row>
    <row r="19" spans="2:15">
      <c r="B19" s="296" t="s">
        <v>36</v>
      </c>
      <c r="C19" s="296"/>
      <c r="D19" s="118" t="s">
        <v>37</v>
      </c>
      <c r="E19" s="297" t="s">
        <v>142</v>
      </c>
      <c r="F19" s="297"/>
      <c r="G19" s="297"/>
      <c r="H19" s="297"/>
      <c r="I19" s="297"/>
      <c r="J19" s="297"/>
      <c r="K19" s="297"/>
      <c r="L19" s="297"/>
    </row>
    <row r="20" spans="2:15">
      <c r="B20" s="296"/>
      <c r="C20" s="296"/>
      <c r="D20" s="118" t="s">
        <v>38</v>
      </c>
      <c r="E20" s="297" t="s">
        <v>142</v>
      </c>
      <c r="F20" s="297"/>
      <c r="G20" s="297"/>
      <c r="H20" s="297"/>
      <c r="I20" s="297"/>
      <c r="J20" s="297"/>
      <c r="K20" s="297"/>
      <c r="L20" s="297"/>
    </row>
    <row r="21" spans="2:15">
      <c r="B21" s="296"/>
      <c r="C21" s="296"/>
      <c r="D21" s="118" t="s">
        <v>39</v>
      </c>
      <c r="E21" s="297" t="s">
        <v>143</v>
      </c>
      <c r="F21" s="297"/>
      <c r="G21" s="297"/>
      <c r="H21" s="297"/>
      <c r="I21" s="297"/>
      <c r="J21" s="297"/>
      <c r="K21" s="297"/>
      <c r="L21" s="297"/>
    </row>
    <row r="22" spans="2:15"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</row>
    <row r="23" spans="2:15" ht="27" customHeight="1">
      <c r="B23" s="298" t="s">
        <v>40</v>
      </c>
      <c r="C23" s="299"/>
      <c r="D23" s="118" t="s">
        <v>41</v>
      </c>
      <c r="E23" s="304" t="s">
        <v>232</v>
      </c>
      <c r="F23" s="305"/>
      <c r="G23" s="305"/>
      <c r="H23" s="305"/>
      <c r="I23" s="305"/>
      <c r="J23" s="305"/>
      <c r="K23" s="305"/>
      <c r="L23" s="306"/>
    </row>
    <row r="24" spans="2:15" ht="27">
      <c r="B24" s="300"/>
      <c r="C24" s="301"/>
      <c r="D24" s="118" t="s">
        <v>42</v>
      </c>
      <c r="E24" s="294">
        <v>1108</v>
      </c>
      <c r="F24" s="294"/>
      <c r="G24" s="294"/>
      <c r="H24" s="294"/>
      <c r="I24" s="294"/>
      <c r="J24" s="294"/>
      <c r="K24" s="294"/>
      <c r="L24" s="294"/>
    </row>
    <row r="25" spans="2:15" ht="27">
      <c r="B25" s="300"/>
      <c r="C25" s="301"/>
      <c r="D25" s="118" t="s">
        <v>43</v>
      </c>
      <c r="E25" s="304" t="s">
        <v>233</v>
      </c>
      <c r="F25" s="305"/>
      <c r="G25" s="305"/>
      <c r="H25" s="305"/>
      <c r="I25" s="305"/>
      <c r="J25" s="305"/>
      <c r="K25" s="305"/>
      <c r="L25" s="306"/>
    </row>
    <row r="26" spans="2:15" ht="27">
      <c r="B26" s="302"/>
      <c r="C26" s="303"/>
      <c r="D26" s="118" t="s">
        <v>44</v>
      </c>
      <c r="E26" s="294">
        <v>11001</v>
      </c>
      <c r="F26" s="294"/>
      <c r="G26" s="294"/>
      <c r="H26" s="294"/>
      <c r="I26" s="294"/>
      <c r="J26" s="294"/>
      <c r="K26" s="294"/>
      <c r="L26" s="294"/>
    </row>
    <row r="27" spans="2:15"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</row>
    <row r="28" spans="2:15">
      <c r="B28" s="293" t="s">
        <v>45</v>
      </c>
      <c r="C28" s="293"/>
      <c r="D28" s="293"/>
      <c r="E28" s="294" t="s">
        <v>148</v>
      </c>
      <c r="F28" s="294"/>
      <c r="G28" s="294"/>
      <c r="H28" s="294"/>
      <c r="I28" s="294"/>
      <c r="J28" s="294"/>
      <c r="K28" s="294"/>
      <c r="L28" s="294"/>
    </row>
    <row r="31" spans="2:15" ht="79.5" customHeight="1">
      <c r="B31" s="288" t="s">
        <v>50</v>
      </c>
      <c r="C31" s="295" t="s">
        <v>1</v>
      </c>
      <c r="D31" s="295"/>
      <c r="E31" s="288" t="s">
        <v>49</v>
      </c>
      <c r="F31" s="288" t="s">
        <v>3</v>
      </c>
      <c r="G31" s="288"/>
      <c r="H31" s="288"/>
      <c r="I31" s="288" t="s">
        <v>47</v>
      </c>
      <c r="J31" s="288" t="s">
        <v>4</v>
      </c>
      <c r="K31" s="288" t="s">
        <v>5</v>
      </c>
      <c r="L31" s="288" t="s">
        <v>6</v>
      </c>
      <c r="M31" s="288" t="s">
        <v>46</v>
      </c>
      <c r="N31" s="288"/>
      <c r="O31" s="288" t="s">
        <v>7</v>
      </c>
    </row>
    <row r="32" spans="2:15" ht="54">
      <c r="B32" s="288"/>
      <c r="C32" s="119" t="s">
        <v>8</v>
      </c>
      <c r="D32" s="117" t="s">
        <v>0</v>
      </c>
      <c r="E32" s="288"/>
      <c r="F32" s="117" t="s">
        <v>48</v>
      </c>
      <c r="G32" s="117" t="s">
        <v>9</v>
      </c>
      <c r="H32" s="117" t="s">
        <v>10</v>
      </c>
      <c r="I32" s="288"/>
      <c r="J32" s="288"/>
      <c r="K32" s="288"/>
      <c r="L32" s="288"/>
      <c r="M32" s="117" t="s">
        <v>11</v>
      </c>
      <c r="N32" s="117" t="s">
        <v>12</v>
      </c>
      <c r="O32" s="288"/>
    </row>
    <row r="33" spans="2:15">
      <c r="B33" s="121" t="s">
        <v>13</v>
      </c>
      <c r="C33" s="121" t="s">
        <v>14</v>
      </c>
      <c r="D33" s="121" t="s">
        <v>15</v>
      </c>
      <c r="E33" s="121" t="s">
        <v>16</v>
      </c>
      <c r="F33" s="121" t="s">
        <v>17</v>
      </c>
      <c r="G33" s="121" t="s">
        <v>18</v>
      </c>
      <c r="H33" s="121" t="s">
        <v>19</v>
      </c>
      <c r="I33" s="121" t="s">
        <v>20</v>
      </c>
      <c r="J33" s="121" t="s">
        <v>21</v>
      </c>
      <c r="K33" s="121" t="s">
        <v>22</v>
      </c>
      <c r="L33" s="121" t="s">
        <v>23</v>
      </c>
      <c r="M33" s="121" t="s">
        <v>24</v>
      </c>
      <c r="N33" s="121" t="s">
        <v>25</v>
      </c>
      <c r="O33" s="121" t="s">
        <v>26</v>
      </c>
    </row>
    <row r="34" spans="2:15" ht="17.25">
      <c r="B34" s="67">
        <v>1100000</v>
      </c>
      <c r="C34" s="66" t="s">
        <v>72</v>
      </c>
      <c r="D34" s="67" t="s">
        <v>28</v>
      </c>
      <c r="E34" s="189">
        <f>E35+E44+E52+E56+E67+E70+E75+E82+E80</f>
        <v>2900942.2000000007</v>
      </c>
      <c r="F34" s="189">
        <f>F35+F44+F52+F56+F67+F70+F75+F82+F80</f>
        <v>0</v>
      </c>
      <c r="G34" s="193">
        <f>G35+G44+G52+G56+G67+G70+G75+G82+G80</f>
        <v>-5778.6000000000022</v>
      </c>
      <c r="H34" s="193">
        <f>H35+H44+H52+H56+H67+H70+H75+H82+H80</f>
        <v>-9.0949470177292824E-13</v>
      </c>
      <c r="I34" s="189">
        <f>E34+F34+G34+H34</f>
        <v>2895163.6000000006</v>
      </c>
      <c r="J34" s="189">
        <f>J35+J44+J52+J56+J67+J70+J75+J82+J80</f>
        <v>2863434.1999999997</v>
      </c>
      <c r="K34" s="189">
        <f>K35+K44+K52+K56+K67+K70+K75+K82+K80</f>
        <v>2862640.8</v>
      </c>
      <c r="L34" s="189">
        <f>L35+L44+L52+L56+L67+L70+L75+L82+L80</f>
        <v>2833463.0899999994</v>
      </c>
      <c r="M34" s="10"/>
      <c r="N34" s="10"/>
      <c r="O34" s="10"/>
    </row>
    <row r="35" spans="2:15" ht="54">
      <c r="B35" s="67">
        <v>1110000</v>
      </c>
      <c r="C35" s="66" t="s">
        <v>65</v>
      </c>
      <c r="D35" s="67" t="s">
        <v>28</v>
      </c>
      <c r="E35" s="134">
        <f>E37+E38+E39</f>
        <v>2605538.2000000002</v>
      </c>
      <c r="F35" s="134">
        <f>F37+F38+F39</f>
        <v>0</v>
      </c>
      <c r="G35" s="222">
        <f>G37+G38+G39</f>
        <v>0</v>
      </c>
      <c r="H35" s="193">
        <f>H37+H38+H39</f>
        <v>17050</v>
      </c>
      <c r="I35" s="134">
        <f>E35+F35+G35+H35</f>
        <v>2622588.2000000002</v>
      </c>
      <c r="J35" s="134">
        <f>J37+J38+J39</f>
        <v>2622588.2000000002</v>
      </c>
      <c r="K35" s="134">
        <f>K37+K38+K39</f>
        <v>2622524.4300000002</v>
      </c>
      <c r="L35" s="134">
        <f>L37+L38+L39</f>
        <v>2596162.0699999998</v>
      </c>
      <c r="M35" s="10"/>
      <c r="N35" s="10"/>
      <c r="O35" s="10"/>
    </row>
    <row r="36" spans="2:15" ht="17.25">
      <c r="B36" s="67">
        <v>1110000</v>
      </c>
      <c r="C36" s="68" t="s">
        <v>51</v>
      </c>
      <c r="D36" s="67" t="s">
        <v>28</v>
      </c>
      <c r="E36" s="189"/>
      <c r="F36" s="46"/>
      <c r="G36" s="46"/>
      <c r="H36" s="46"/>
      <c r="I36" s="189"/>
      <c r="J36" s="189"/>
      <c r="K36" s="189"/>
      <c r="L36" s="189"/>
      <c r="M36" s="10"/>
      <c r="N36" s="10"/>
      <c r="O36" s="10"/>
    </row>
    <row r="37" spans="2:15" ht="17.25">
      <c r="B37" s="67">
        <v>1111000</v>
      </c>
      <c r="C37" s="66" t="s">
        <v>73</v>
      </c>
      <c r="D37" s="67">
        <v>411100</v>
      </c>
      <c r="E37" s="189">
        <v>2215206</v>
      </c>
      <c r="F37" s="46"/>
      <c r="G37" s="193"/>
      <c r="H37" s="193">
        <f>-126000-40000</f>
        <v>-166000</v>
      </c>
      <c r="I37" s="189">
        <f>E37+F37+G37+H37</f>
        <v>2049206</v>
      </c>
      <c r="J37" s="189">
        <v>2049206</v>
      </c>
      <c r="K37" s="189">
        <v>2049183.54</v>
      </c>
      <c r="L37" s="189">
        <v>2022574.66</v>
      </c>
      <c r="M37" s="10"/>
      <c r="N37" s="10"/>
      <c r="O37" s="10"/>
    </row>
    <row r="38" spans="2:15" ht="17.25">
      <c r="B38" s="67">
        <v>1112000</v>
      </c>
      <c r="C38" s="66" t="s">
        <v>74</v>
      </c>
      <c r="D38" s="67">
        <v>411200</v>
      </c>
      <c r="E38" s="189">
        <v>225836.7</v>
      </c>
      <c r="F38" s="46"/>
      <c r="G38" s="159"/>
      <c r="H38" s="193">
        <f>126000+57050</f>
        <v>183050</v>
      </c>
      <c r="I38" s="189">
        <f>E38+F38+G38+H38</f>
        <v>408886.7</v>
      </c>
      <c r="J38" s="189">
        <v>408886.7</v>
      </c>
      <c r="K38" s="189">
        <v>408876.58</v>
      </c>
      <c r="L38" s="189">
        <v>409123.1</v>
      </c>
      <c r="M38" s="25"/>
      <c r="N38" s="10"/>
      <c r="O38" s="10"/>
    </row>
    <row r="39" spans="2:15" ht="17.25">
      <c r="B39" s="67">
        <v>1113000</v>
      </c>
      <c r="C39" s="66" t="s">
        <v>75</v>
      </c>
      <c r="D39" s="67">
        <v>411300</v>
      </c>
      <c r="E39" s="189">
        <v>164495.5</v>
      </c>
      <c r="F39" s="46"/>
      <c r="G39" s="46"/>
      <c r="H39" s="46"/>
      <c r="I39" s="189">
        <f>E39+F39+G39+H39</f>
        <v>164495.5</v>
      </c>
      <c r="J39" s="189">
        <v>164495.5</v>
      </c>
      <c r="K39" s="189">
        <v>164464.31</v>
      </c>
      <c r="L39" s="189">
        <v>164464.31</v>
      </c>
      <c r="M39" s="10"/>
      <c r="N39" s="10"/>
      <c r="O39" s="10"/>
    </row>
    <row r="40" spans="2:15" ht="17.25">
      <c r="B40" s="67">
        <v>1114000</v>
      </c>
      <c r="C40" s="66" t="s">
        <v>52</v>
      </c>
      <c r="D40" s="67">
        <v>411400</v>
      </c>
      <c r="E40" s="189"/>
      <c r="F40" s="46"/>
      <c r="G40" s="46"/>
      <c r="H40" s="46"/>
      <c r="I40" s="189"/>
      <c r="J40" s="189"/>
      <c r="K40" s="189"/>
      <c r="L40" s="189"/>
      <c r="M40" s="10"/>
      <c r="N40" s="10"/>
      <c r="O40" s="10"/>
    </row>
    <row r="41" spans="2:15" ht="17.25">
      <c r="B41" s="67">
        <v>1115000</v>
      </c>
      <c r="C41" s="66" t="s">
        <v>76</v>
      </c>
      <c r="D41" s="67">
        <v>411500</v>
      </c>
      <c r="E41" s="189"/>
      <c r="F41" s="46"/>
      <c r="G41" s="46"/>
      <c r="H41" s="46"/>
      <c r="I41" s="189"/>
      <c r="J41" s="189"/>
      <c r="K41" s="189"/>
      <c r="L41" s="189"/>
      <c r="M41" s="10"/>
      <c r="N41" s="10"/>
      <c r="O41" s="10"/>
    </row>
    <row r="42" spans="2:15" ht="17.25">
      <c r="B42" s="67">
        <v>1116000</v>
      </c>
      <c r="C42" s="66" t="s">
        <v>77</v>
      </c>
      <c r="D42" s="67">
        <v>412100</v>
      </c>
      <c r="E42" s="189"/>
      <c r="F42" s="46"/>
      <c r="G42" s="46"/>
      <c r="H42" s="46"/>
      <c r="I42" s="189"/>
      <c r="J42" s="189"/>
      <c r="K42" s="189"/>
      <c r="L42" s="189"/>
      <c r="M42" s="10"/>
      <c r="N42" s="10"/>
      <c r="O42" s="10"/>
    </row>
    <row r="43" spans="2:15" ht="17.25">
      <c r="B43" s="67">
        <v>1120000</v>
      </c>
      <c r="C43" s="66" t="s">
        <v>53</v>
      </c>
      <c r="D43" s="67" t="s">
        <v>28</v>
      </c>
      <c r="E43" s="189"/>
      <c r="F43" s="46"/>
      <c r="G43" s="46"/>
      <c r="H43" s="46"/>
      <c r="I43" s="189"/>
      <c r="J43" s="189"/>
      <c r="K43" s="189"/>
      <c r="L43" s="189"/>
      <c r="M43" s="10"/>
      <c r="N43" s="10"/>
      <c r="O43" s="10"/>
    </row>
    <row r="44" spans="2:15" ht="17.25">
      <c r="B44" s="67">
        <v>1121000</v>
      </c>
      <c r="C44" s="68" t="s">
        <v>54</v>
      </c>
      <c r="D44" s="67"/>
      <c r="E44" s="189">
        <f>E46+E47+E48+E49+E51</f>
        <v>17034.2</v>
      </c>
      <c r="F44" s="47">
        <f>F46+F47+F48+F49</f>
        <v>0</v>
      </c>
      <c r="G44" s="193">
        <f>G46+G47+G48+G49</f>
        <v>-1269.8</v>
      </c>
      <c r="H44" s="193">
        <f>H46+H47+H48+H49</f>
        <v>1592</v>
      </c>
      <c r="I44" s="189">
        <f>E44+F44+G44+H44</f>
        <v>17356.400000000001</v>
      </c>
      <c r="J44" s="189">
        <f>J46+J47+J48+J49</f>
        <v>13744.02</v>
      </c>
      <c r="K44" s="189">
        <f>K46+K47+K48+K49</f>
        <v>13744.02</v>
      </c>
      <c r="L44" s="189">
        <f>L46+L47+L48+L49</f>
        <v>12788.07</v>
      </c>
      <c r="M44" s="10"/>
      <c r="N44" s="10"/>
      <c r="O44" s="10"/>
    </row>
    <row r="45" spans="2:15" ht="17.25">
      <c r="B45" s="67">
        <v>1121100</v>
      </c>
      <c r="C45" s="66" t="s">
        <v>78</v>
      </c>
      <c r="D45" s="67">
        <v>421100</v>
      </c>
      <c r="E45" s="189"/>
      <c r="F45" s="46"/>
      <c r="G45" s="46"/>
      <c r="H45" s="46"/>
      <c r="I45" s="189"/>
      <c r="J45" s="189"/>
      <c r="K45" s="189"/>
      <c r="L45" s="189"/>
      <c r="M45" s="10"/>
      <c r="N45" s="10"/>
      <c r="O45" s="10"/>
    </row>
    <row r="46" spans="2:15" ht="17.25">
      <c r="B46" s="67">
        <v>1121200</v>
      </c>
      <c r="C46" s="66" t="s">
        <v>79</v>
      </c>
      <c r="D46" s="67">
        <v>421200</v>
      </c>
      <c r="E46" s="189"/>
      <c r="F46" s="46"/>
      <c r="G46" s="193"/>
      <c r="H46" s="47"/>
      <c r="I46" s="189">
        <f>E46+F46+G46+H46</f>
        <v>0</v>
      </c>
      <c r="J46" s="189"/>
      <c r="K46" s="189"/>
      <c r="L46" s="189"/>
      <c r="M46" s="10"/>
      <c r="N46" s="10"/>
      <c r="O46" s="25"/>
    </row>
    <row r="47" spans="2:15" ht="17.25">
      <c r="B47" s="67">
        <v>1121300</v>
      </c>
      <c r="C47" s="66" t="s">
        <v>80</v>
      </c>
      <c r="D47" s="67">
        <v>421300</v>
      </c>
      <c r="E47" s="189">
        <v>1000</v>
      </c>
      <c r="F47" s="46"/>
      <c r="G47" s="159"/>
      <c r="H47" s="193">
        <v>-1000</v>
      </c>
      <c r="I47" s="189">
        <f>E47+F47+G47+H47</f>
        <v>0</v>
      </c>
      <c r="J47" s="189"/>
      <c r="K47" s="189"/>
      <c r="L47" s="189"/>
      <c r="M47" s="10"/>
      <c r="N47" s="10"/>
      <c r="O47" s="10"/>
    </row>
    <row r="48" spans="2:15" ht="17.25">
      <c r="B48" s="67">
        <v>1121400</v>
      </c>
      <c r="C48" s="66" t="s">
        <v>81</v>
      </c>
      <c r="D48" s="67">
        <v>421400</v>
      </c>
      <c r="E48" s="189">
        <v>15834.2</v>
      </c>
      <c r="F48" s="46"/>
      <c r="G48" s="193">
        <v>-1269.8</v>
      </c>
      <c r="H48" s="193">
        <v>2592</v>
      </c>
      <c r="I48" s="189">
        <f>E48+F48+G48+H48</f>
        <v>17156.400000000001</v>
      </c>
      <c r="J48" s="189">
        <v>13552.02</v>
      </c>
      <c r="K48" s="189">
        <v>13552.02</v>
      </c>
      <c r="L48" s="189">
        <v>12596.07</v>
      </c>
      <c r="M48" s="10"/>
      <c r="N48" s="10"/>
      <c r="O48" s="10"/>
    </row>
    <row r="49" spans="2:15" ht="17.25">
      <c r="B49" s="67">
        <v>1121500</v>
      </c>
      <c r="C49" s="66" t="s">
        <v>82</v>
      </c>
      <c r="D49" s="67">
        <v>421500</v>
      </c>
      <c r="E49" s="189">
        <v>200</v>
      </c>
      <c r="F49" s="46"/>
      <c r="G49" s="46"/>
      <c r="H49" s="47"/>
      <c r="I49" s="189">
        <f>E49+F49+G49+H49</f>
        <v>200</v>
      </c>
      <c r="J49" s="189">
        <v>192</v>
      </c>
      <c r="K49" s="189">
        <v>192</v>
      </c>
      <c r="L49" s="189">
        <v>192</v>
      </c>
      <c r="M49" s="10"/>
      <c r="N49" s="10"/>
      <c r="O49" s="10"/>
    </row>
    <row r="50" spans="2:15" ht="17.25">
      <c r="B50" s="67">
        <v>1121600</v>
      </c>
      <c r="C50" s="66" t="s">
        <v>83</v>
      </c>
      <c r="D50" s="67">
        <v>421600</v>
      </c>
      <c r="E50" s="189"/>
      <c r="F50" s="46"/>
      <c r="G50" s="46"/>
      <c r="H50" s="46"/>
      <c r="I50" s="189"/>
      <c r="J50" s="189"/>
      <c r="K50" s="189"/>
      <c r="L50" s="189"/>
      <c r="M50" s="10"/>
      <c r="N50" s="10"/>
      <c r="O50" s="10"/>
    </row>
    <row r="51" spans="2:15" ht="17.25">
      <c r="B51" s="67">
        <v>1121700</v>
      </c>
      <c r="C51" s="66" t="s">
        <v>84</v>
      </c>
      <c r="D51" s="67">
        <v>421700</v>
      </c>
      <c r="E51" s="189"/>
      <c r="F51" s="46"/>
      <c r="G51" s="47"/>
      <c r="H51" s="46"/>
      <c r="I51" s="189"/>
      <c r="J51" s="189"/>
      <c r="K51" s="189"/>
      <c r="L51" s="189"/>
      <c r="M51" s="10"/>
      <c r="N51" s="10"/>
      <c r="O51" s="10"/>
    </row>
    <row r="52" spans="2:15" ht="17.25">
      <c r="B52" s="67">
        <v>1122000</v>
      </c>
      <c r="C52" s="68" t="s">
        <v>194</v>
      </c>
      <c r="D52" s="67" t="s">
        <v>28</v>
      </c>
      <c r="E52" s="189">
        <f>E53+E54</f>
        <v>47452</v>
      </c>
      <c r="F52" s="189">
        <f t="shared" ref="F52:H52" si="0">F53+F54</f>
        <v>0</v>
      </c>
      <c r="G52" s="189">
        <f t="shared" si="0"/>
        <v>30000</v>
      </c>
      <c r="H52" s="193">
        <f t="shared" si="0"/>
        <v>-30002.190000000002</v>
      </c>
      <c r="I52" s="189">
        <f>E52+F52+G52+H52</f>
        <v>47449.81</v>
      </c>
      <c r="J52" s="189">
        <f>J53+J54</f>
        <v>43024.92</v>
      </c>
      <c r="K52" s="189">
        <f t="shared" ref="K52:L52" si="1">K53+K54</f>
        <v>42295.29</v>
      </c>
      <c r="L52" s="189">
        <f t="shared" si="1"/>
        <v>41931.29</v>
      </c>
      <c r="M52" s="10"/>
      <c r="N52" s="10"/>
      <c r="O52" s="10"/>
    </row>
    <row r="53" spans="2:15" ht="17.25">
      <c r="B53" s="67">
        <v>1122100</v>
      </c>
      <c r="C53" s="66" t="s">
        <v>85</v>
      </c>
      <c r="D53" s="67">
        <v>422100</v>
      </c>
      <c r="E53" s="189">
        <v>47452</v>
      </c>
      <c r="F53" s="46"/>
      <c r="G53" s="159"/>
      <c r="H53" s="193">
        <f>-8492.48-1978.74-18280.97</f>
        <v>-28752.190000000002</v>
      </c>
      <c r="I53" s="189">
        <f>E53+F53+G53+H53</f>
        <v>18699.809999999998</v>
      </c>
      <c r="J53" s="189">
        <v>18699.810000000001</v>
      </c>
      <c r="K53" s="189">
        <v>18676.2</v>
      </c>
      <c r="L53" s="189">
        <v>18312.2</v>
      </c>
      <c r="M53" s="25"/>
      <c r="N53" s="10"/>
      <c r="O53" s="10"/>
    </row>
    <row r="54" spans="2:15" ht="17.25">
      <c r="B54" s="67">
        <v>1122200</v>
      </c>
      <c r="C54" s="66" t="s">
        <v>86</v>
      </c>
      <c r="D54" s="67">
        <v>422200</v>
      </c>
      <c r="E54" s="189"/>
      <c r="F54" s="46"/>
      <c r="G54" s="189">
        <v>30000</v>
      </c>
      <c r="H54" s="159">
        <v>-1250</v>
      </c>
      <c r="I54" s="189">
        <f>E54+F54+G54+H54</f>
        <v>28750</v>
      </c>
      <c r="J54" s="189">
        <v>24325.11</v>
      </c>
      <c r="K54" s="189">
        <v>23619.09</v>
      </c>
      <c r="L54" s="189">
        <v>23619.09</v>
      </c>
      <c r="M54" s="10"/>
      <c r="N54" s="10"/>
      <c r="O54" s="10"/>
    </row>
    <row r="55" spans="2:15" ht="17.25">
      <c r="B55" s="67">
        <v>1122300</v>
      </c>
      <c r="C55" s="66" t="s">
        <v>87</v>
      </c>
      <c r="D55" s="67">
        <v>422900</v>
      </c>
      <c r="E55" s="189"/>
      <c r="F55" s="46"/>
      <c r="G55" s="46"/>
      <c r="H55" s="46"/>
      <c r="I55" s="189"/>
      <c r="J55" s="189"/>
      <c r="K55" s="189"/>
      <c r="L55" s="189"/>
      <c r="M55" s="10"/>
      <c r="N55" s="10"/>
      <c r="O55" s="10"/>
    </row>
    <row r="56" spans="2:15" ht="17.25">
      <c r="B56" s="67">
        <v>1123000</v>
      </c>
      <c r="C56" s="68" t="s">
        <v>88</v>
      </c>
      <c r="D56" s="67" t="s">
        <v>28</v>
      </c>
      <c r="E56" s="189">
        <f>E58+E63+E64+E59+E60+E57+E61</f>
        <v>199157.7</v>
      </c>
      <c r="F56" s="189">
        <f>F58+F63+F64+F59+F60+F57+F61</f>
        <v>0</v>
      </c>
      <c r="G56" s="193">
        <f>G58+G63+G64+G59+G60+G57+G61</f>
        <v>-33508.800000000003</v>
      </c>
      <c r="H56" s="193">
        <f>H58+H63+H64+H59+H60+H57+H61</f>
        <v>3290.2100000000005</v>
      </c>
      <c r="I56" s="189">
        <f t="shared" ref="I56:I61" si="2">E56+F56+G56+H56</f>
        <v>168939.11000000002</v>
      </c>
      <c r="J56" s="189">
        <f>J57+J58+J59+J60+J61+J63+J64+J57</f>
        <v>151546.25999999998</v>
      </c>
      <c r="K56" s="189">
        <f>K57+K58+K59+K60+K61+K63+K64+K57</f>
        <v>151546.25999999998</v>
      </c>
      <c r="L56" s="189">
        <f>L57+L58+L59+L60+L61+L63+L64+L57</f>
        <v>152301.96</v>
      </c>
      <c r="M56" s="10"/>
      <c r="N56" s="10"/>
      <c r="O56" s="10"/>
    </row>
    <row r="57" spans="2:15" ht="17.25">
      <c r="B57" s="67">
        <v>1123100</v>
      </c>
      <c r="C57" s="66" t="s">
        <v>89</v>
      </c>
      <c r="D57" s="67">
        <v>423100</v>
      </c>
      <c r="E57" s="189"/>
      <c r="F57" s="46"/>
      <c r="G57" s="193"/>
      <c r="H57" s="46"/>
      <c r="I57" s="189">
        <f t="shared" si="2"/>
        <v>0</v>
      </c>
      <c r="J57" s="189"/>
      <c r="K57" s="189"/>
      <c r="L57" s="189"/>
      <c r="M57" s="10"/>
      <c r="N57" s="10"/>
      <c r="O57" s="10"/>
    </row>
    <row r="58" spans="2:15" ht="17.25">
      <c r="B58" s="67">
        <v>1123200</v>
      </c>
      <c r="C58" s="66" t="s">
        <v>90</v>
      </c>
      <c r="D58" s="67">
        <v>423200</v>
      </c>
      <c r="E58" s="189">
        <v>87561.2</v>
      </c>
      <c r="F58" s="46"/>
      <c r="G58" s="193">
        <v>-5286.4</v>
      </c>
      <c r="H58" s="47">
        <v>-300</v>
      </c>
      <c r="I58" s="189">
        <f t="shared" si="2"/>
        <v>81974.8</v>
      </c>
      <c r="J58" s="189">
        <v>81974.759999999995</v>
      </c>
      <c r="K58" s="189">
        <v>81974.759999999995</v>
      </c>
      <c r="L58" s="189">
        <v>81974.759999999995</v>
      </c>
      <c r="M58" s="10"/>
      <c r="N58" s="10"/>
      <c r="O58" s="10"/>
    </row>
    <row r="59" spans="2:15" ht="17.25">
      <c r="B59" s="67">
        <v>1123300</v>
      </c>
      <c r="C59" s="66" t="s">
        <v>91</v>
      </c>
      <c r="D59" s="67">
        <v>423300</v>
      </c>
      <c r="E59" s="189">
        <v>9148</v>
      </c>
      <c r="F59" s="46"/>
      <c r="G59" s="193">
        <v>-4000</v>
      </c>
      <c r="H59" s="193">
        <f>617.64+1210.97</f>
        <v>1828.6100000000001</v>
      </c>
      <c r="I59" s="189">
        <f t="shared" si="2"/>
        <v>6976.6100000000006</v>
      </c>
      <c r="J59" s="189">
        <v>3580.37</v>
      </c>
      <c r="K59" s="189">
        <v>3580.37</v>
      </c>
      <c r="L59" s="189">
        <v>3580.37</v>
      </c>
      <c r="M59" s="10"/>
      <c r="N59" s="10"/>
      <c r="O59" s="10"/>
    </row>
    <row r="60" spans="2:15" ht="17.25">
      <c r="B60" s="67">
        <v>1123400</v>
      </c>
      <c r="C60" s="66" t="s">
        <v>92</v>
      </c>
      <c r="D60" s="67">
        <v>423400</v>
      </c>
      <c r="E60" s="189">
        <v>2801.5</v>
      </c>
      <c r="F60" s="46"/>
      <c r="G60" s="193"/>
      <c r="H60" s="159">
        <v>-600</v>
      </c>
      <c r="I60" s="189">
        <f t="shared" si="2"/>
        <v>2201.5</v>
      </c>
      <c r="J60" s="189">
        <v>839.75</v>
      </c>
      <c r="K60" s="189">
        <v>839.75</v>
      </c>
      <c r="L60" s="189">
        <v>1445.38</v>
      </c>
      <c r="M60" s="10"/>
      <c r="N60" s="10"/>
      <c r="O60" s="10"/>
    </row>
    <row r="61" spans="2:15" ht="17.25">
      <c r="B61" s="67">
        <v>1123500</v>
      </c>
      <c r="C61" s="66" t="s">
        <v>93</v>
      </c>
      <c r="D61" s="67">
        <v>423500</v>
      </c>
      <c r="E61" s="190">
        <v>25000</v>
      </c>
      <c r="F61" s="46"/>
      <c r="G61" s="193">
        <v>-20000</v>
      </c>
      <c r="H61" s="193"/>
      <c r="I61" s="189">
        <f t="shared" si="2"/>
        <v>5000</v>
      </c>
      <c r="J61" s="189"/>
      <c r="K61" s="189"/>
      <c r="L61" s="189"/>
      <c r="M61" s="10"/>
      <c r="N61" s="10"/>
      <c r="O61" s="10"/>
    </row>
    <row r="62" spans="2:15" ht="17.25">
      <c r="B62" s="67">
        <v>1123600</v>
      </c>
      <c r="C62" s="66" t="s">
        <v>94</v>
      </c>
      <c r="D62" s="67">
        <v>423600</v>
      </c>
      <c r="E62" s="189"/>
      <c r="F62" s="46"/>
      <c r="G62" s="46"/>
      <c r="H62" s="193"/>
      <c r="I62" s="189"/>
      <c r="J62" s="189"/>
      <c r="K62" s="189"/>
      <c r="L62" s="189"/>
      <c r="M62" s="10"/>
      <c r="N62" s="10"/>
      <c r="O62" s="10"/>
    </row>
    <row r="63" spans="2:15" ht="17.25">
      <c r="B63" s="67">
        <v>1123700</v>
      </c>
      <c r="C63" s="66" t="s">
        <v>95</v>
      </c>
      <c r="D63" s="67">
        <v>423700</v>
      </c>
      <c r="E63" s="189">
        <v>1500</v>
      </c>
      <c r="F63" s="46"/>
      <c r="G63" s="193"/>
      <c r="H63" s="193">
        <f>4247+360+3021.6</f>
        <v>7628.6</v>
      </c>
      <c r="I63" s="189">
        <f>E63+F63+G63+H63</f>
        <v>9128.6</v>
      </c>
      <c r="J63" s="189">
        <v>8784.73</v>
      </c>
      <c r="K63" s="189">
        <v>8784.73</v>
      </c>
      <c r="L63" s="189">
        <v>8934.7999999999993</v>
      </c>
      <c r="M63" s="10"/>
      <c r="N63" s="10"/>
      <c r="O63" s="10"/>
    </row>
    <row r="64" spans="2:15" ht="17.25">
      <c r="B64" s="67">
        <v>1123800</v>
      </c>
      <c r="C64" s="66" t="s">
        <v>96</v>
      </c>
      <c r="D64" s="67">
        <v>423900</v>
      </c>
      <c r="E64" s="189">
        <v>73147</v>
      </c>
      <c r="F64" s="46"/>
      <c r="G64" s="193">
        <v>-4222.3999999999996</v>
      </c>
      <c r="H64" s="193">
        <f>-443.1-4472.5-351.4</f>
        <v>-5267</v>
      </c>
      <c r="I64" s="189">
        <f>E64+F64+G64+H64</f>
        <v>63657.600000000006</v>
      </c>
      <c r="J64" s="189">
        <v>56366.65</v>
      </c>
      <c r="K64" s="189">
        <v>56366.65</v>
      </c>
      <c r="L64" s="189">
        <v>56366.65</v>
      </c>
      <c r="M64" s="10"/>
      <c r="N64" s="10"/>
      <c r="O64" s="10"/>
    </row>
    <row r="65" spans="2:15" ht="17.25">
      <c r="B65" s="67">
        <v>1124000</v>
      </c>
      <c r="C65" s="68" t="s">
        <v>55</v>
      </c>
      <c r="D65" s="67" t="s">
        <v>28</v>
      </c>
      <c r="E65" s="189"/>
      <c r="F65" s="46"/>
      <c r="G65" s="46"/>
      <c r="H65" s="46"/>
      <c r="I65" s="189"/>
      <c r="J65" s="189"/>
      <c r="K65" s="189"/>
      <c r="L65" s="189"/>
      <c r="M65" s="10"/>
      <c r="N65" s="10"/>
      <c r="O65" s="10"/>
    </row>
    <row r="66" spans="2:15" ht="17.25">
      <c r="B66" s="67">
        <v>1124100</v>
      </c>
      <c r="C66" s="66" t="s">
        <v>97</v>
      </c>
      <c r="D66" s="67">
        <v>424100</v>
      </c>
      <c r="E66" s="189"/>
      <c r="F66" s="46"/>
      <c r="G66" s="46"/>
      <c r="H66" s="46"/>
      <c r="I66" s="189"/>
      <c r="J66" s="189"/>
      <c r="K66" s="189"/>
      <c r="L66" s="189"/>
      <c r="M66" s="10"/>
      <c r="N66" s="10"/>
      <c r="O66" s="10"/>
    </row>
    <row r="67" spans="2:15" ht="17.25">
      <c r="B67" s="67">
        <v>1125000</v>
      </c>
      <c r="C67" s="68" t="s">
        <v>56</v>
      </c>
      <c r="D67" s="67" t="s">
        <v>28</v>
      </c>
      <c r="E67" s="189">
        <f>E68+E69</f>
        <v>10700</v>
      </c>
      <c r="F67" s="47">
        <f>F68+F69</f>
        <v>0</v>
      </c>
      <c r="G67" s="193">
        <f>G68+G69</f>
        <v>-1000</v>
      </c>
      <c r="H67" s="193">
        <f>H68+H69</f>
        <v>2888.8</v>
      </c>
      <c r="I67" s="189">
        <f>E67+F67+G67+H67</f>
        <v>12588.8</v>
      </c>
      <c r="J67" s="189">
        <f>J68+J69</f>
        <v>9782.86</v>
      </c>
      <c r="K67" s="189">
        <f>K68+K69</f>
        <v>9782.86</v>
      </c>
      <c r="L67" s="189">
        <f>L68+L69</f>
        <v>9782.86</v>
      </c>
      <c r="M67" s="10"/>
      <c r="N67" s="10"/>
      <c r="O67" s="10"/>
    </row>
    <row r="68" spans="2:15" ht="17.25">
      <c r="B68" s="67">
        <v>1125100</v>
      </c>
      <c r="C68" s="66" t="s">
        <v>98</v>
      </c>
      <c r="D68" s="67">
        <v>425100</v>
      </c>
      <c r="E68" s="189">
        <v>5200</v>
      </c>
      <c r="F68" s="46"/>
      <c r="G68" s="159"/>
      <c r="H68" s="193">
        <v>3088.8</v>
      </c>
      <c r="I68" s="189">
        <f t="shared" ref="I68:I75" si="3">E68+F68+G68+H68</f>
        <v>8288.7999999999993</v>
      </c>
      <c r="J68" s="189">
        <v>7354.99</v>
      </c>
      <c r="K68" s="189">
        <v>7354.99</v>
      </c>
      <c r="L68" s="189">
        <v>7354.99</v>
      </c>
      <c r="M68" s="10"/>
      <c r="N68" s="10"/>
      <c r="O68" s="10"/>
    </row>
    <row r="69" spans="2:15" ht="17.25">
      <c r="B69" s="67">
        <v>1125200</v>
      </c>
      <c r="C69" s="66" t="s">
        <v>99</v>
      </c>
      <c r="D69" s="67">
        <v>425200</v>
      </c>
      <c r="E69" s="189">
        <v>5500</v>
      </c>
      <c r="F69" s="46"/>
      <c r="G69" s="193">
        <v>-1000</v>
      </c>
      <c r="H69" s="193">
        <v>-200</v>
      </c>
      <c r="I69" s="189">
        <f t="shared" si="3"/>
        <v>4300</v>
      </c>
      <c r="J69" s="189">
        <v>2427.87</v>
      </c>
      <c r="K69" s="189">
        <v>2427.87</v>
      </c>
      <c r="L69" s="189">
        <v>2427.87</v>
      </c>
      <c r="M69" s="10"/>
      <c r="N69" s="10"/>
      <c r="O69" s="10"/>
    </row>
    <row r="70" spans="2:15" ht="17.25">
      <c r="B70" s="67">
        <v>1126000</v>
      </c>
      <c r="C70" s="68" t="s">
        <v>100</v>
      </c>
      <c r="D70" s="67" t="s">
        <v>28</v>
      </c>
      <c r="E70" s="189">
        <f>E71+E72+E73+E74</f>
        <v>18143.2</v>
      </c>
      <c r="F70" s="47">
        <f>F71+F72+F73+F74</f>
        <v>0</v>
      </c>
      <c r="G70" s="193">
        <f>G71+G72+G73+G74</f>
        <v>0</v>
      </c>
      <c r="H70" s="193">
        <f>H71+H72+H73+H74</f>
        <v>5131.18</v>
      </c>
      <c r="I70" s="189">
        <f t="shared" si="3"/>
        <v>23274.38</v>
      </c>
      <c r="J70" s="189">
        <f t="shared" ref="J70:L70" si="4">J71+J72+J73+J74</f>
        <v>20480</v>
      </c>
      <c r="K70" s="189">
        <f t="shared" si="4"/>
        <v>20480</v>
      </c>
      <c r="L70" s="189">
        <f t="shared" si="4"/>
        <v>18228.900000000001</v>
      </c>
      <c r="M70" s="10"/>
      <c r="N70" s="10"/>
      <c r="O70" s="10"/>
    </row>
    <row r="71" spans="2:15" ht="17.25">
      <c r="B71" s="67">
        <v>1126100</v>
      </c>
      <c r="C71" s="66" t="s">
        <v>101</v>
      </c>
      <c r="D71" s="67">
        <v>426100</v>
      </c>
      <c r="E71" s="189">
        <v>12045.8</v>
      </c>
      <c r="F71" s="46"/>
      <c r="G71" s="193"/>
      <c r="H71" s="193">
        <f>751.1-191-194.4</f>
        <v>365.70000000000005</v>
      </c>
      <c r="I71" s="189">
        <f t="shared" si="3"/>
        <v>12411.5</v>
      </c>
      <c r="J71" s="189">
        <v>11505.73</v>
      </c>
      <c r="K71" s="189">
        <v>11505.73</v>
      </c>
      <c r="L71" s="189">
        <v>7996.66</v>
      </c>
      <c r="M71" s="10"/>
      <c r="N71" s="10"/>
      <c r="O71" s="10"/>
    </row>
    <row r="72" spans="2:15" ht="17.25">
      <c r="B72" s="67">
        <v>1126400</v>
      </c>
      <c r="C72" s="66" t="s">
        <v>102</v>
      </c>
      <c r="D72" s="67">
        <v>426400</v>
      </c>
      <c r="E72" s="189">
        <v>3556</v>
      </c>
      <c r="F72" s="46"/>
      <c r="G72" s="193"/>
      <c r="H72" s="193">
        <f>320+387+194.4</f>
        <v>901.4</v>
      </c>
      <c r="I72" s="189">
        <f t="shared" si="3"/>
        <v>4457.3999999999996</v>
      </c>
      <c r="J72" s="189">
        <v>3456.6</v>
      </c>
      <c r="K72" s="189">
        <v>3456.6</v>
      </c>
      <c r="L72" s="189">
        <v>4083.46</v>
      </c>
      <c r="M72" s="10"/>
      <c r="N72" s="10"/>
      <c r="O72" s="10"/>
    </row>
    <row r="73" spans="2:15" ht="17.25">
      <c r="B73" s="67">
        <v>1126700</v>
      </c>
      <c r="C73" s="66" t="s">
        <v>103</v>
      </c>
      <c r="D73" s="67">
        <v>426700</v>
      </c>
      <c r="E73" s="189">
        <v>1485</v>
      </c>
      <c r="F73" s="46"/>
      <c r="G73" s="193"/>
      <c r="H73" s="193">
        <f>1475.48+400</f>
        <v>1875.48</v>
      </c>
      <c r="I73" s="189">
        <f t="shared" si="3"/>
        <v>3360.48</v>
      </c>
      <c r="J73" s="189">
        <v>3271.51</v>
      </c>
      <c r="K73" s="189">
        <v>3271.51</v>
      </c>
      <c r="L73" s="189">
        <v>4503.7</v>
      </c>
      <c r="M73" s="10"/>
      <c r="N73" s="10"/>
      <c r="O73" s="10"/>
    </row>
    <row r="74" spans="2:15" ht="17.25">
      <c r="B74" s="67">
        <v>1126800</v>
      </c>
      <c r="C74" s="66" t="s">
        <v>104</v>
      </c>
      <c r="D74" s="67">
        <v>426900</v>
      </c>
      <c r="E74" s="189">
        <v>1056.4000000000001</v>
      </c>
      <c r="F74" s="46"/>
      <c r="G74" s="193"/>
      <c r="H74" s="193">
        <f>2188.8-200.2</f>
        <v>1988.6000000000001</v>
      </c>
      <c r="I74" s="189">
        <f t="shared" si="3"/>
        <v>3045</v>
      </c>
      <c r="J74" s="189">
        <v>2246.16</v>
      </c>
      <c r="K74" s="189">
        <v>2246.16</v>
      </c>
      <c r="L74" s="189">
        <v>1645.08</v>
      </c>
      <c r="M74" s="10"/>
      <c r="N74" s="10"/>
      <c r="O74" s="10"/>
    </row>
    <row r="75" spans="2:15" ht="40.5">
      <c r="B75" s="67">
        <v>1172000</v>
      </c>
      <c r="C75" s="68" t="s">
        <v>58</v>
      </c>
      <c r="D75" s="67" t="s">
        <v>28</v>
      </c>
      <c r="E75" s="224">
        <v>751</v>
      </c>
      <c r="F75" s="47"/>
      <c r="G75" s="224"/>
      <c r="H75" s="222"/>
      <c r="I75" s="224">
        <f t="shared" si="3"/>
        <v>751</v>
      </c>
      <c r="J75" s="224">
        <f>J78+J77</f>
        <v>76.400000000000006</v>
      </c>
      <c r="K75" s="224">
        <f>K78+K77</f>
        <v>76.400000000000006</v>
      </c>
      <c r="L75" s="224">
        <f>L78+L77</f>
        <v>76.400000000000006</v>
      </c>
      <c r="M75" s="189">
        <f>M78+M77</f>
        <v>0</v>
      </c>
      <c r="N75" s="10"/>
      <c r="O75" s="10"/>
    </row>
    <row r="76" spans="2:15" ht="17.25">
      <c r="B76" s="67">
        <v>1172100</v>
      </c>
      <c r="C76" s="66" t="s">
        <v>109</v>
      </c>
      <c r="D76" s="67">
        <v>482100</v>
      </c>
      <c r="E76" s="189"/>
      <c r="F76" s="46"/>
      <c r="G76" s="46"/>
      <c r="H76" s="46"/>
      <c r="I76" s="189"/>
      <c r="J76" s="189"/>
      <c r="K76" s="189"/>
      <c r="L76" s="189"/>
      <c r="M76" s="10"/>
      <c r="N76" s="10"/>
      <c r="O76" s="10"/>
    </row>
    <row r="77" spans="2:15" ht="17.25">
      <c r="B77" s="67">
        <v>1172200</v>
      </c>
      <c r="C77" s="66" t="s">
        <v>110</v>
      </c>
      <c r="D77" s="67">
        <v>482200</v>
      </c>
      <c r="E77" s="189"/>
      <c r="F77" s="46"/>
      <c r="G77" s="46"/>
      <c r="H77" s="46"/>
      <c r="I77" s="189"/>
      <c r="J77" s="189"/>
      <c r="K77" s="189"/>
      <c r="L77" s="189"/>
      <c r="M77" s="10"/>
      <c r="N77" s="10"/>
      <c r="O77" s="10"/>
    </row>
    <row r="78" spans="2:15" ht="17.25">
      <c r="B78" s="67">
        <v>1172300</v>
      </c>
      <c r="C78" s="66" t="s">
        <v>111</v>
      </c>
      <c r="D78" s="67">
        <v>482300</v>
      </c>
      <c r="E78" s="189"/>
      <c r="F78" s="46"/>
      <c r="G78" s="46"/>
      <c r="H78" s="46"/>
      <c r="I78" s="189"/>
      <c r="J78" s="189">
        <v>76.400000000000006</v>
      </c>
      <c r="K78" s="189">
        <v>76.400000000000006</v>
      </c>
      <c r="L78" s="189">
        <v>76.400000000000006</v>
      </c>
      <c r="M78" s="10"/>
      <c r="N78" s="10"/>
      <c r="O78" s="10"/>
    </row>
    <row r="79" spans="2:15" ht="27">
      <c r="B79" s="67">
        <v>1172400</v>
      </c>
      <c r="C79" s="66" t="s">
        <v>112</v>
      </c>
      <c r="D79" s="67">
        <v>482400</v>
      </c>
      <c r="E79" s="189"/>
      <c r="F79" s="46"/>
      <c r="G79" s="46"/>
      <c r="H79" s="46"/>
      <c r="I79" s="189"/>
      <c r="J79" s="189"/>
      <c r="K79" s="189"/>
      <c r="L79" s="189"/>
      <c r="M79" s="10"/>
      <c r="N79" s="10"/>
      <c r="O79" s="10"/>
    </row>
    <row r="80" spans="2:15" s="154" customFormat="1" ht="27">
      <c r="B80" s="4">
        <v>1175000</v>
      </c>
      <c r="C80" s="6" t="s">
        <v>264</v>
      </c>
      <c r="D80" s="4" t="s">
        <v>28</v>
      </c>
      <c r="E80" s="189"/>
      <c r="F80" s="158"/>
      <c r="G80" s="158"/>
      <c r="H80" s="134">
        <f>H81</f>
        <v>0</v>
      </c>
      <c r="I80" s="134">
        <f>E80+F80+G80+H80</f>
        <v>0</v>
      </c>
      <c r="J80" s="134">
        <f>J81</f>
        <v>0</v>
      </c>
      <c r="K80" s="134">
        <f>K81</f>
        <v>0</v>
      </c>
      <c r="L80" s="134">
        <f>L81</f>
        <v>0</v>
      </c>
      <c r="M80" s="225"/>
      <c r="N80" s="155"/>
      <c r="O80" s="155"/>
    </row>
    <row r="81" spans="2:15" s="154" customFormat="1" ht="27">
      <c r="B81" s="4">
        <v>1175100</v>
      </c>
      <c r="C81" s="66" t="s">
        <v>265</v>
      </c>
      <c r="D81" s="4">
        <v>485100</v>
      </c>
      <c r="E81" s="189"/>
      <c r="F81" s="158"/>
      <c r="G81" s="158"/>
      <c r="H81" s="134"/>
      <c r="I81" s="134"/>
      <c r="J81" s="134"/>
      <c r="K81" s="134"/>
      <c r="L81" s="134"/>
      <c r="M81" s="225"/>
      <c r="N81" s="155"/>
      <c r="O81" s="155"/>
    </row>
    <row r="82" spans="2:15" ht="17.25">
      <c r="B82" s="67">
        <v>1176000</v>
      </c>
      <c r="C82" s="68" t="s">
        <v>59</v>
      </c>
      <c r="D82" s="67" t="s">
        <v>28</v>
      </c>
      <c r="E82" s="189">
        <f>E83</f>
        <v>2165.9</v>
      </c>
      <c r="F82" s="46">
        <f>F83</f>
        <v>0</v>
      </c>
      <c r="G82" s="46">
        <f>G83</f>
        <v>0</v>
      </c>
      <c r="H82" s="159">
        <f>H83</f>
        <v>50</v>
      </c>
      <c r="I82" s="189">
        <f>E82+F82+G82+H82</f>
        <v>2215.9</v>
      </c>
      <c r="J82" s="189">
        <f>J83</f>
        <v>2191.54</v>
      </c>
      <c r="K82" s="189">
        <f>K83</f>
        <v>2191.54</v>
      </c>
      <c r="L82" s="189">
        <f>L83</f>
        <v>2191.54</v>
      </c>
      <c r="M82" s="10"/>
      <c r="N82" s="10"/>
      <c r="O82" s="10"/>
    </row>
    <row r="83" spans="2:15" ht="17.25">
      <c r="B83" s="67">
        <v>1176100</v>
      </c>
      <c r="C83" s="66" t="s">
        <v>113</v>
      </c>
      <c r="D83" s="67">
        <v>486100</v>
      </c>
      <c r="E83" s="189">
        <v>2165.9</v>
      </c>
      <c r="F83" s="46"/>
      <c r="G83" s="46"/>
      <c r="H83" s="159">
        <v>50</v>
      </c>
      <c r="I83" s="189">
        <f>E83+F83+G83+H83</f>
        <v>2215.9</v>
      </c>
      <c r="J83" s="189">
        <v>2191.54</v>
      </c>
      <c r="K83" s="189">
        <v>2191.54</v>
      </c>
      <c r="L83" s="189">
        <v>2191.54</v>
      </c>
      <c r="M83" s="10"/>
      <c r="N83" s="10"/>
      <c r="O83" s="10"/>
    </row>
    <row r="84" spans="2:15" ht="17.25">
      <c r="B84" s="67"/>
      <c r="C84" s="66" t="s">
        <v>114</v>
      </c>
      <c r="D84" s="67" t="s">
        <v>60</v>
      </c>
      <c r="E84" s="189"/>
      <c r="F84" s="46"/>
      <c r="G84" s="46"/>
      <c r="H84" s="46"/>
      <c r="I84" s="189"/>
      <c r="J84" s="189"/>
      <c r="K84" s="189"/>
      <c r="L84" s="189"/>
      <c r="M84" s="10"/>
      <c r="N84" s="10"/>
      <c r="O84" s="10"/>
    </row>
    <row r="85" spans="2:15" ht="17.25">
      <c r="B85" s="67">
        <v>1177000</v>
      </c>
      <c r="C85" s="68" t="s">
        <v>61</v>
      </c>
      <c r="D85" s="67" t="s">
        <v>28</v>
      </c>
      <c r="E85" s="189"/>
      <c r="F85" s="46"/>
      <c r="G85" s="46"/>
      <c r="H85" s="46"/>
      <c r="I85" s="189"/>
      <c r="J85" s="189"/>
      <c r="K85" s="189"/>
      <c r="L85" s="189"/>
      <c r="M85" s="10"/>
      <c r="N85" s="10"/>
      <c r="O85" s="155"/>
    </row>
    <row r="86" spans="2:15" ht="17.25">
      <c r="B86" s="67">
        <v>1177100</v>
      </c>
      <c r="C86" s="66" t="s">
        <v>115</v>
      </c>
      <c r="D86" s="67">
        <v>489100</v>
      </c>
      <c r="E86" s="189"/>
      <c r="F86" s="46"/>
      <c r="G86" s="46"/>
      <c r="H86" s="46"/>
      <c r="I86" s="189"/>
      <c r="J86" s="189"/>
      <c r="K86" s="189"/>
      <c r="L86" s="189"/>
      <c r="M86" s="10"/>
      <c r="N86" s="10"/>
      <c r="O86" s="155"/>
    </row>
    <row r="87" spans="2:15" ht="17.25">
      <c r="B87" s="67">
        <v>1000000</v>
      </c>
      <c r="C87" s="67" t="s">
        <v>64</v>
      </c>
      <c r="D87" s="67"/>
      <c r="E87" s="189">
        <f>E34</f>
        <v>2900942.2000000007</v>
      </c>
      <c r="F87" s="189">
        <f>F34</f>
        <v>0</v>
      </c>
      <c r="G87" s="193">
        <f>G34</f>
        <v>-5778.6000000000022</v>
      </c>
      <c r="H87" s="193">
        <f>H34</f>
        <v>-9.0949470177292824E-13</v>
      </c>
      <c r="I87" s="189">
        <f>E87+F87+G87+H87</f>
        <v>2895163.6000000006</v>
      </c>
      <c r="J87" s="189">
        <f>J34</f>
        <v>2863434.1999999997</v>
      </c>
      <c r="K87" s="189">
        <f>K34</f>
        <v>2862640.8</v>
      </c>
      <c r="L87" s="189">
        <f>L34</f>
        <v>2833463.0899999994</v>
      </c>
      <c r="M87" s="153"/>
      <c r="N87" s="153"/>
      <c r="O87" s="159"/>
    </row>
    <row r="88" spans="2:15">
      <c r="J88" s="54"/>
      <c r="K88" s="283"/>
    </row>
    <row r="89" spans="2:15" s="154" customFormat="1">
      <c r="J89" s="160"/>
      <c r="K89" s="160"/>
      <c r="L89" s="160"/>
    </row>
    <row r="91" spans="2:15" ht="16.5" customHeight="1">
      <c r="C91" s="26" t="s">
        <v>337</v>
      </c>
      <c r="D91" s="289" t="s">
        <v>66</v>
      </c>
      <c r="E91" s="289"/>
      <c r="F91" s="289"/>
      <c r="G91" s="290" t="s">
        <v>67</v>
      </c>
      <c r="H91" s="290"/>
      <c r="J91" s="291" t="s">
        <v>281</v>
      </c>
      <c r="K91" s="291"/>
      <c r="L91" s="291"/>
    </row>
    <row r="92" spans="2:15">
      <c r="C92" s="8"/>
      <c r="D92" s="8"/>
      <c r="E92" s="1"/>
      <c r="G92" s="290" t="s">
        <v>68</v>
      </c>
      <c r="H92" s="290"/>
      <c r="J92" s="290" t="s">
        <v>69</v>
      </c>
      <c r="K92" s="290"/>
      <c r="L92" s="290"/>
    </row>
    <row r="93" spans="2:15">
      <c r="C93" s="116" t="s">
        <v>70</v>
      </c>
      <c r="D93" s="8"/>
      <c r="E93" s="8"/>
      <c r="F93" s="8"/>
      <c r="G93" s="8"/>
      <c r="H93" s="8"/>
      <c r="I93" s="8"/>
    </row>
    <row r="94" spans="2:15">
      <c r="C94" s="8"/>
      <c r="D94" s="289" t="s">
        <v>71</v>
      </c>
      <c r="E94" s="289"/>
      <c r="F94" s="289"/>
      <c r="G94" s="290" t="s">
        <v>67</v>
      </c>
      <c r="H94" s="290"/>
      <c r="I94" s="7"/>
      <c r="J94" s="291" t="s">
        <v>216</v>
      </c>
      <c r="K94" s="291"/>
      <c r="L94" s="291"/>
    </row>
    <row r="95" spans="2:15">
      <c r="C95" s="8"/>
      <c r="D95" s="8"/>
      <c r="E95" s="8"/>
      <c r="F95" s="7"/>
      <c r="G95" s="290" t="s">
        <v>68</v>
      </c>
      <c r="H95" s="290"/>
      <c r="I95" s="7"/>
      <c r="J95" s="290" t="s">
        <v>69</v>
      </c>
      <c r="K95" s="290"/>
      <c r="L95" s="290"/>
    </row>
    <row r="96" spans="2:15">
      <c r="C96" s="8"/>
      <c r="D96" s="8"/>
      <c r="E96" s="8"/>
      <c r="F96" s="7"/>
      <c r="G96" s="116"/>
      <c r="H96" s="116"/>
      <c r="I96" s="7"/>
      <c r="J96" s="116"/>
      <c r="K96" s="116"/>
      <c r="L96" s="116"/>
    </row>
    <row r="97" spans="2:14">
      <c r="C97" s="8"/>
      <c r="D97" s="8"/>
      <c r="E97" s="8"/>
      <c r="F97" s="7"/>
      <c r="G97" s="116"/>
      <c r="H97" s="116"/>
      <c r="I97" s="7"/>
      <c r="J97" s="116"/>
      <c r="K97" s="116"/>
      <c r="L97" s="116"/>
    </row>
    <row r="98" spans="2:14" s="154" customFormat="1">
      <c r="C98" s="8"/>
      <c r="D98" s="8"/>
      <c r="E98" s="8"/>
      <c r="F98" s="7"/>
      <c r="G98" s="165"/>
      <c r="H98" s="165"/>
      <c r="I98" s="7"/>
      <c r="J98" s="165"/>
      <c r="K98" s="165"/>
      <c r="L98" s="165"/>
    </row>
    <row r="99" spans="2:14">
      <c r="J99" s="309" t="s">
        <v>122</v>
      </c>
      <c r="K99" s="309"/>
      <c r="L99" s="309"/>
    </row>
    <row r="100" spans="2:14" s="154" customFormat="1">
      <c r="J100" s="215"/>
      <c r="K100" s="215"/>
      <c r="L100" s="215"/>
    </row>
    <row r="101" spans="2:14">
      <c r="B101" s="307" t="s">
        <v>120</v>
      </c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</row>
    <row r="102" spans="2:14">
      <c r="B102" s="307" t="s">
        <v>121</v>
      </c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</row>
    <row r="103" spans="2:14">
      <c r="B103" s="307" t="s">
        <v>335</v>
      </c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</row>
    <row r="104" spans="2:14">
      <c r="N104" s="12"/>
    </row>
    <row r="105" spans="2:14">
      <c r="B105" s="293" t="s">
        <v>29</v>
      </c>
      <c r="C105" s="293"/>
      <c r="D105" s="16" t="s">
        <v>30</v>
      </c>
      <c r="E105" s="294" t="s">
        <v>144</v>
      </c>
      <c r="F105" s="294"/>
      <c r="G105" s="294"/>
      <c r="H105" s="294"/>
      <c r="I105" s="294"/>
      <c r="J105" s="294"/>
      <c r="K105" s="294"/>
      <c r="L105" s="294"/>
    </row>
    <row r="106" spans="2:14">
      <c r="B106" s="293"/>
      <c r="C106" s="293"/>
      <c r="D106" s="16" t="s">
        <v>31</v>
      </c>
      <c r="E106" s="294">
        <v>104021</v>
      </c>
      <c r="F106" s="294"/>
      <c r="G106" s="294"/>
      <c r="H106" s="294"/>
      <c r="I106" s="294"/>
      <c r="J106" s="294"/>
      <c r="K106" s="294"/>
      <c r="L106" s="294"/>
    </row>
    <row r="107" spans="2:14"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</row>
    <row r="108" spans="2:14" ht="16.5" customHeight="1">
      <c r="B108" s="293" t="s">
        <v>32</v>
      </c>
      <c r="C108" s="293"/>
      <c r="D108" s="16" t="s">
        <v>30</v>
      </c>
      <c r="E108" s="294" t="s">
        <v>144</v>
      </c>
      <c r="F108" s="294"/>
      <c r="G108" s="294"/>
      <c r="H108" s="294"/>
      <c r="I108" s="294"/>
      <c r="J108" s="294"/>
      <c r="K108" s="294"/>
      <c r="L108" s="294"/>
    </row>
    <row r="109" spans="2:14">
      <c r="B109" s="293"/>
      <c r="C109" s="293"/>
      <c r="D109" s="16" t="s">
        <v>31</v>
      </c>
      <c r="E109" s="294">
        <v>104021</v>
      </c>
      <c r="F109" s="294"/>
      <c r="G109" s="294"/>
      <c r="H109" s="294"/>
      <c r="I109" s="294"/>
      <c r="J109" s="294"/>
      <c r="K109" s="294"/>
      <c r="L109" s="294"/>
    </row>
    <row r="110" spans="2:14"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</row>
    <row r="111" spans="2:14">
      <c r="B111" s="293" t="s">
        <v>33</v>
      </c>
      <c r="C111" s="293"/>
      <c r="D111" s="293"/>
      <c r="E111" s="294" t="s">
        <v>144</v>
      </c>
      <c r="F111" s="294"/>
      <c r="G111" s="294"/>
      <c r="H111" s="294"/>
      <c r="I111" s="294"/>
      <c r="J111" s="294"/>
      <c r="K111" s="294"/>
      <c r="L111" s="294"/>
    </row>
    <row r="112" spans="2:14"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</row>
    <row r="113" spans="2:15">
      <c r="B113" s="293" t="s">
        <v>34</v>
      </c>
      <c r="C113" s="293"/>
      <c r="D113" s="293"/>
      <c r="E113" s="294">
        <v>1006</v>
      </c>
      <c r="F113" s="294"/>
      <c r="G113" s="294"/>
      <c r="H113" s="294"/>
      <c r="I113" s="294"/>
      <c r="J113" s="294"/>
      <c r="K113" s="294"/>
      <c r="L113" s="294"/>
    </row>
    <row r="114" spans="2:15"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</row>
    <row r="115" spans="2:15">
      <c r="B115" s="293" t="s">
        <v>35</v>
      </c>
      <c r="C115" s="293"/>
      <c r="D115" s="293"/>
      <c r="E115" s="294">
        <v>1</v>
      </c>
      <c r="F115" s="294"/>
      <c r="G115" s="294"/>
      <c r="H115" s="294"/>
      <c r="I115" s="294"/>
      <c r="J115" s="294"/>
      <c r="K115" s="294"/>
      <c r="L115" s="294"/>
    </row>
    <row r="116" spans="2:15"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</row>
    <row r="117" spans="2:15">
      <c r="B117" s="296" t="s">
        <v>36</v>
      </c>
      <c r="C117" s="296"/>
      <c r="D117" s="16" t="s">
        <v>37</v>
      </c>
      <c r="E117" s="297" t="s">
        <v>142</v>
      </c>
      <c r="F117" s="297"/>
      <c r="G117" s="297"/>
      <c r="H117" s="297"/>
      <c r="I117" s="297"/>
      <c r="J117" s="297"/>
      <c r="K117" s="297"/>
      <c r="L117" s="297"/>
    </row>
    <row r="118" spans="2:15">
      <c r="B118" s="296"/>
      <c r="C118" s="296"/>
      <c r="D118" s="16" t="s">
        <v>38</v>
      </c>
      <c r="E118" s="297" t="s">
        <v>142</v>
      </c>
      <c r="F118" s="297"/>
      <c r="G118" s="297"/>
      <c r="H118" s="297"/>
      <c r="I118" s="297"/>
      <c r="J118" s="297"/>
      <c r="K118" s="297"/>
      <c r="L118" s="297"/>
    </row>
    <row r="119" spans="2:15">
      <c r="B119" s="296"/>
      <c r="C119" s="296"/>
      <c r="D119" s="16" t="s">
        <v>39</v>
      </c>
      <c r="E119" s="297" t="s">
        <v>143</v>
      </c>
      <c r="F119" s="297"/>
      <c r="G119" s="297"/>
      <c r="H119" s="297"/>
      <c r="I119" s="297"/>
      <c r="J119" s="297"/>
      <c r="K119" s="297"/>
      <c r="L119" s="297"/>
    </row>
    <row r="120" spans="2:15" ht="16.5" customHeight="1">
      <c r="B120" s="330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</row>
    <row r="121" spans="2:15" ht="27">
      <c r="B121" s="298" t="s">
        <v>40</v>
      </c>
      <c r="C121" s="299"/>
      <c r="D121" s="16" t="s">
        <v>41</v>
      </c>
      <c r="E121" s="304" t="s">
        <v>146</v>
      </c>
      <c r="F121" s="305"/>
      <c r="G121" s="305"/>
      <c r="H121" s="305"/>
      <c r="I121" s="305"/>
      <c r="J121" s="305"/>
      <c r="K121" s="305"/>
      <c r="L121" s="306"/>
    </row>
    <row r="122" spans="2:15" ht="27">
      <c r="B122" s="300"/>
      <c r="C122" s="301"/>
      <c r="D122" s="16" t="s">
        <v>42</v>
      </c>
      <c r="E122" s="294">
        <v>1006</v>
      </c>
      <c r="F122" s="294"/>
      <c r="G122" s="294"/>
      <c r="H122" s="294"/>
      <c r="I122" s="294"/>
      <c r="J122" s="294"/>
      <c r="K122" s="294"/>
      <c r="L122" s="294"/>
    </row>
    <row r="123" spans="2:15" ht="27">
      <c r="B123" s="300"/>
      <c r="C123" s="301"/>
      <c r="D123" s="16" t="s">
        <v>43</v>
      </c>
      <c r="E123" s="304" t="s">
        <v>147</v>
      </c>
      <c r="F123" s="305"/>
      <c r="G123" s="305"/>
      <c r="H123" s="305"/>
      <c r="I123" s="305"/>
      <c r="J123" s="305"/>
      <c r="K123" s="305"/>
      <c r="L123" s="306"/>
    </row>
    <row r="124" spans="2:15" ht="27">
      <c r="B124" s="302"/>
      <c r="C124" s="303"/>
      <c r="D124" s="16" t="s">
        <v>44</v>
      </c>
      <c r="E124" s="294">
        <v>11003</v>
      </c>
      <c r="F124" s="294"/>
      <c r="G124" s="294"/>
      <c r="H124" s="294"/>
      <c r="I124" s="294"/>
      <c r="J124" s="294"/>
      <c r="K124" s="294"/>
      <c r="L124" s="294"/>
    </row>
    <row r="125" spans="2:15"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</row>
    <row r="126" spans="2:15">
      <c r="B126" s="293" t="s">
        <v>45</v>
      </c>
      <c r="C126" s="293"/>
      <c r="D126" s="293"/>
      <c r="E126" s="294" t="s">
        <v>148</v>
      </c>
      <c r="F126" s="294"/>
      <c r="G126" s="294"/>
      <c r="H126" s="294"/>
      <c r="I126" s="294"/>
      <c r="J126" s="294"/>
      <c r="K126" s="294"/>
      <c r="L126" s="294"/>
    </row>
    <row r="128" spans="2:15" ht="54" customHeight="1">
      <c r="B128" s="288" t="s">
        <v>50</v>
      </c>
      <c r="C128" s="295" t="s">
        <v>1</v>
      </c>
      <c r="D128" s="295"/>
      <c r="E128" s="288" t="s">
        <v>49</v>
      </c>
      <c r="F128" s="288" t="s">
        <v>3</v>
      </c>
      <c r="G128" s="288"/>
      <c r="H128" s="288"/>
      <c r="I128" s="288" t="s">
        <v>47</v>
      </c>
      <c r="J128" s="288" t="s">
        <v>4</v>
      </c>
      <c r="K128" s="288" t="s">
        <v>5</v>
      </c>
      <c r="L128" s="288" t="s">
        <v>6</v>
      </c>
      <c r="M128" s="288" t="s">
        <v>46</v>
      </c>
      <c r="N128" s="288"/>
      <c r="O128" s="288" t="s">
        <v>7</v>
      </c>
    </row>
    <row r="129" spans="2:15" ht="54">
      <c r="B129" s="288"/>
      <c r="C129" s="17" t="s">
        <v>8</v>
      </c>
      <c r="D129" s="15" t="s">
        <v>0</v>
      </c>
      <c r="E129" s="288"/>
      <c r="F129" s="15" t="s">
        <v>48</v>
      </c>
      <c r="G129" s="15" t="s">
        <v>9</v>
      </c>
      <c r="H129" s="15" t="s">
        <v>10</v>
      </c>
      <c r="I129" s="288"/>
      <c r="J129" s="288"/>
      <c r="K129" s="288"/>
      <c r="L129" s="288"/>
      <c r="M129" s="15" t="s">
        <v>11</v>
      </c>
      <c r="N129" s="15" t="s">
        <v>12</v>
      </c>
      <c r="O129" s="288"/>
    </row>
    <row r="130" spans="2:15">
      <c r="B130" s="18" t="s">
        <v>13</v>
      </c>
      <c r="C130" s="18" t="s">
        <v>14</v>
      </c>
      <c r="D130" s="18" t="s">
        <v>15</v>
      </c>
      <c r="E130" s="18" t="s">
        <v>16</v>
      </c>
      <c r="F130" s="18" t="s">
        <v>17</v>
      </c>
      <c r="G130" s="18" t="s">
        <v>18</v>
      </c>
      <c r="H130" s="18" t="s">
        <v>19</v>
      </c>
      <c r="I130" s="18" t="s">
        <v>20</v>
      </c>
      <c r="J130" s="18" t="s">
        <v>21</v>
      </c>
      <c r="K130" s="18" t="s">
        <v>22</v>
      </c>
      <c r="L130" s="18" t="s">
        <v>23</v>
      </c>
      <c r="M130" s="18" t="s">
        <v>24</v>
      </c>
      <c r="N130" s="18" t="s">
        <v>25</v>
      </c>
      <c r="O130" s="18" t="s">
        <v>26</v>
      </c>
    </row>
    <row r="131" spans="2:15">
      <c r="B131" s="4">
        <v>1100000</v>
      </c>
      <c r="C131" s="5" t="s">
        <v>72</v>
      </c>
      <c r="D131" s="4" t="s">
        <v>28</v>
      </c>
      <c r="E131" s="185">
        <f>E133</f>
        <v>4000</v>
      </c>
      <c r="F131" s="25">
        <f t="shared" ref="F131:I131" si="5">F133</f>
        <v>0</v>
      </c>
      <c r="G131" s="185">
        <f t="shared" si="5"/>
        <v>1890.1</v>
      </c>
      <c r="H131" s="25">
        <f t="shared" si="5"/>
        <v>0</v>
      </c>
      <c r="I131" s="185">
        <f t="shared" si="5"/>
        <v>5890.1</v>
      </c>
      <c r="J131" s="185">
        <f t="shared" ref="J131:L131" si="6">J133</f>
        <v>5890.01</v>
      </c>
      <c r="K131" s="185">
        <f t="shared" si="6"/>
        <v>5890.01</v>
      </c>
      <c r="L131" s="185">
        <f t="shared" si="6"/>
        <v>5890.01</v>
      </c>
      <c r="M131" s="10"/>
      <c r="N131" s="10"/>
      <c r="O131" s="10"/>
    </row>
    <row r="132" spans="2:15">
      <c r="B132" s="4">
        <v>1123000</v>
      </c>
      <c r="C132" s="6" t="s">
        <v>88</v>
      </c>
      <c r="D132" s="4" t="s">
        <v>28</v>
      </c>
      <c r="E132" s="185"/>
      <c r="F132" s="10"/>
      <c r="G132" s="10"/>
      <c r="H132" s="10"/>
      <c r="I132" s="185"/>
      <c r="J132" s="185"/>
      <c r="K132" s="185"/>
      <c r="L132" s="185"/>
      <c r="M132" s="10"/>
      <c r="N132" s="10"/>
      <c r="O132" s="10"/>
    </row>
    <row r="133" spans="2:15">
      <c r="B133" s="4">
        <v>1123400</v>
      </c>
      <c r="C133" s="5" t="s">
        <v>92</v>
      </c>
      <c r="D133" s="4">
        <v>423400</v>
      </c>
      <c r="E133" s="185">
        <v>4000</v>
      </c>
      <c r="F133" s="10"/>
      <c r="G133" s="185">
        <f>4000-2109.9</f>
        <v>1890.1</v>
      </c>
      <c r="I133" s="185">
        <f>E133+F133+H133+G133</f>
        <v>5890.1</v>
      </c>
      <c r="J133" s="185">
        <v>5890.01</v>
      </c>
      <c r="K133" s="185">
        <v>5890.01</v>
      </c>
      <c r="L133" s="185">
        <v>5890.01</v>
      </c>
      <c r="M133" s="10"/>
      <c r="N133" s="10"/>
      <c r="O133" s="10"/>
    </row>
    <row r="134" spans="2:15">
      <c r="B134" s="4">
        <v>1123500</v>
      </c>
      <c r="C134" s="5" t="s">
        <v>93</v>
      </c>
      <c r="D134" s="4">
        <v>423500</v>
      </c>
      <c r="E134" s="185"/>
      <c r="F134" s="10"/>
      <c r="G134" s="10"/>
      <c r="H134" s="10"/>
      <c r="I134" s="185"/>
      <c r="J134" s="185"/>
      <c r="K134" s="185"/>
      <c r="L134" s="185"/>
      <c r="M134" s="10"/>
      <c r="N134" s="10"/>
      <c r="O134" s="10"/>
    </row>
    <row r="135" spans="2:15">
      <c r="B135" s="4">
        <v>1123600</v>
      </c>
      <c r="C135" s="5" t="s">
        <v>94</v>
      </c>
      <c r="D135" s="4">
        <v>423600</v>
      </c>
      <c r="E135" s="185"/>
      <c r="F135" s="10"/>
      <c r="G135" s="10"/>
      <c r="H135" s="10"/>
      <c r="I135" s="185"/>
      <c r="J135" s="185"/>
      <c r="K135" s="185"/>
      <c r="L135" s="185"/>
      <c r="M135" s="10"/>
      <c r="N135" s="10"/>
      <c r="O135" s="10"/>
    </row>
    <row r="136" spans="2:15">
      <c r="B136" s="4">
        <v>1123800</v>
      </c>
      <c r="C136" s="5" t="s">
        <v>96</v>
      </c>
      <c r="D136" s="4">
        <v>423900</v>
      </c>
      <c r="E136" s="185"/>
      <c r="F136" s="10"/>
      <c r="G136" s="10"/>
      <c r="H136" s="10"/>
      <c r="I136" s="185"/>
      <c r="J136" s="185"/>
      <c r="K136" s="185"/>
      <c r="L136" s="185"/>
      <c r="M136" s="10"/>
      <c r="N136" s="10"/>
      <c r="O136" s="10"/>
    </row>
    <row r="137" spans="2:15">
      <c r="B137" s="4">
        <v>1000000</v>
      </c>
      <c r="C137" s="4" t="s">
        <v>192</v>
      </c>
      <c r="D137" s="4"/>
      <c r="E137" s="185">
        <f>E131</f>
        <v>4000</v>
      </c>
      <c r="F137" s="25">
        <f t="shared" ref="F137:H137" si="7">F131</f>
        <v>0</v>
      </c>
      <c r="G137" s="185">
        <f t="shared" si="7"/>
        <v>1890.1</v>
      </c>
      <c r="H137" s="25">
        <f t="shared" si="7"/>
        <v>0</v>
      </c>
      <c r="I137" s="185">
        <f>I131</f>
        <v>5890.1</v>
      </c>
      <c r="J137" s="185">
        <f>J131</f>
        <v>5890.01</v>
      </c>
      <c r="K137" s="185">
        <f>K131</f>
        <v>5890.01</v>
      </c>
      <c r="L137" s="185">
        <f>L131</f>
        <v>5890.01</v>
      </c>
      <c r="M137" s="10"/>
      <c r="N137" s="10"/>
      <c r="O137" s="10"/>
    </row>
    <row r="140" spans="2:15" ht="16.5" customHeight="1">
      <c r="C140" s="156" t="s">
        <v>337</v>
      </c>
      <c r="D140" s="289" t="s">
        <v>66</v>
      </c>
      <c r="E140" s="289"/>
      <c r="F140" s="289"/>
      <c r="G140" s="290" t="s">
        <v>67</v>
      </c>
      <c r="H140" s="290"/>
      <c r="J140" s="291" t="s">
        <v>281</v>
      </c>
      <c r="K140" s="291"/>
      <c r="L140" s="291"/>
    </row>
    <row r="141" spans="2:15">
      <c r="C141" s="8"/>
      <c r="D141" s="8"/>
      <c r="E141" s="1"/>
      <c r="G141" s="290" t="s">
        <v>68</v>
      </c>
      <c r="H141" s="290"/>
      <c r="J141" s="290" t="s">
        <v>69</v>
      </c>
      <c r="K141" s="290"/>
      <c r="L141" s="290"/>
    </row>
    <row r="142" spans="2:15">
      <c r="C142" s="14" t="s">
        <v>70</v>
      </c>
      <c r="D142" s="8"/>
      <c r="E142" s="8"/>
      <c r="F142" s="8"/>
      <c r="G142" s="8"/>
      <c r="H142" s="8"/>
      <c r="I142" s="8"/>
    </row>
    <row r="143" spans="2:15" ht="16.5" customHeight="1">
      <c r="C143" s="8"/>
      <c r="D143" s="289" t="s">
        <v>71</v>
      </c>
      <c r="E143" s="289"/>
      <c r="F143" s="289"/>
      <c r="G143" s="290" t="s">
        <v>67</v>
      </c>
      <c r="H143" s="290"/>
      <c r="I143" s="7"/>
      <c r="J143" s="291" t="s">
        <v>216</v>
      </c>
      <c r="K143" s="291"/>
      <c r="L143" s="291"/>
    </row>
    <row r="144" spans="2:15">
      <c r="C144" s="8"/>
      <c r="D144" s="8"/>
      <c r="E144" s="8"/>
      <c r="F144" s="7"/>
      <c r="G144" s="290" t="s">
        <v>68</v>
      </c>
      <c r="H144" s="290"/>
      <c r="I144" s="7"/>
      <c r="J144" s="290" t="s">
        <v>69</v>
      </c>
      <c r="K144" s="290"/>
      <c r="L144" s="290"/>
    </row>
    <row r="145" spans="2:14" s="154" customFormat="1">
      <c r="C145" s="8"/>
      <c r="D145" s="8"/>
      <c r="E145" s="8"/>
      <c r="F145" s="7"/>
      <c r="G145" s="168"/>
      <c r="H145" s="168"/>
      <c r="I145" s="7"/>
      <c r="J145" s="168"/>
      <c r="K145" s="168"/>
      <c r="L145" s="168"/>
    </row>
    <row r="146" spans="2:14" s="154" customFormat="1">
      <c r="C146" s="8"/>
      <c r="D146" s="8"/>
      <c r="E146" s="8"/>
      <c r="F146" s="7"/>
      <c r="G146" s="169"/>
      <c r="H146" s="169"/>
      <c r="I146" s="7"/>
      <c r="J146" s="169"/>
      <c r="K146" s="169"/>
      <c r="L146" s="169"/>
    </row>
    <row r="147" spans="2:14" s="154" customFormat="1">
      <c r="C147" s="8"/>
      <c r="D147" s="8"/>
      <c r="E147" s="8"/>
      <c r="F147" s="7"/>
      <c r="G147" s="169"/>
      <c r="H147" s="169"/>
      <c r="I147" s="7"/>
      <c r="J147" s="169"/>
      <c r="K147" s="169"/>
      <c r="L147" s="169"/>
    </row>
    <row r="148" spans="2:14" s="154" customFormat="1">
      <c r="J148" s="309" t="s">
        <v>122</v>
      </c>
      <c r="K148" s="309"/>
      <c r="L148" s="309"/>
    </row>
    <row r="149" spans="2:14" s="154" customFormat="1">
      <c r="J149" s="173"/>
      <c r="K149" s="173"/>
      <c r="L149" s="173"/>
    </row>
    <row r="150" spans="2:14" s="154" customFormat="1">
      <c r="B150" s="307" t="s">
        <v>120</v>
      </c>
      <c r="C150" s="307"/>
      <c r="D150" s="307"/>
      <c r="E150" s="307"/>
      <c r="F150" s="307"/>
      <c r="G150" s="307"/>
      <c r="H150" s="307"/>
      <c r="I150" s="307"/>
      <c r="J150" s="307"/>
      <c r="K150" s="307"/>
      <c r="L150" s="307"/>
    </row>
    <row r="151" spans="2:14" s="154" customFormat="1">
      <c r="B151" s="307" t="s">
        <v>121</v>
      </c>
      <c r="C151" s="307"/>
      <c r="D151" s="307"/>
      <c r="E151" s="307"/>
      <c r="F151" s="307"/>
      <c r="G151" s="307"/>
      <c r="H151" s="307"/>
      <c r="I151" s="307"/>
      <c r="J151" s="307"/>
      <c r="K151" s="307"/>
      <c r="L151" s="307"/>
    </row>
    <row r="152" spans="2:14" s="154" customFormat="1">
      <c r="B152" s="307" t="s">
        <v>335</v>
      </c>
      <c r="C152" s="307"/>
      <c r="D152" s="307"/>
      <c r="E152" s="307"/>
      <c r="F152" s="307"/>
      <c r="G152" s="307"/>
      <c r="H152" s="307"/>
      <c r="I152" s="307"/>
      <c r="J152" s="307"/>
      <c r="K152" s="307"/>
      <c r="L152" s="307"/>
    </row>
    <row r="153" spans="2:14" s="154" customFormat="1">
      <c r="N153" s="12"/>
    </row>
    <row r="154" spans="2:14" s="154" customFormat="1">
      <c r="B154" s="331" t="s">
        <v>29</v>
      </c>
      <c r="C154" s="332"/>
      <c r="D154" s="172" t="s">
        <v>30</v>
      </c>
      <c r="E154" s="311" t="s">
        <v>144</v>
      </c>
      <c r="F154" s="308"/>
      <c r="G154" s="308"/>
      <c r="H154" s="308"/>
      <c r="I154" s="308"/>
      <c r="J154" s="308"/>
      <c r="K154" s="308"/>
      <c r="L154" s="312"/>
    </row>
    <row r="155" spans="2:14" s="154" customFormat="1">
      <c r="B155" s="333"/>
      <c r="C155" s="334"/>
      <c r="D155" s="172" t="s">
        <v>31</v>
      </c>
      <c r="E155" s="311">
        <v>104021</v>
      </c>
      <c r="F155" s="308"/>
      <c r="G155" s="308"/>
      <c r="H155" s="308"/>
      <c r="I155" s="308"/>
      <c r="J155" s="308"/>
      <c r="K155" s="308"/>
      <c r="L155" s="312"/>
    </row>
    <row r="156" spans="2:14" s="154" customFormat="1">
      <c r="B156" s="29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</row>
    <row r="157" spans="2:14" s="154" customFormat="1">
      <c r="B157" s="331" t="s">
        <v>32</v>
      </c>
      <c r="C157" s="332"/>
      <c r="D157" s="172" t="s">
        <v>30</v>
      </c>
      <c r="E157" s="311" t="s">
        <v>144</v>
      </c>
      <c r="F157" s="308"/>
      <c r="G157" s="308"/>
      <c r="H157" s="308"/>
      <c r="I157" s="308"/>
      <c r="J157" s="308"/>
      <c r="K157" s="308"/>
      <c r="L157" s="312"/>
    </row>
    <row r="158" spans="2:14" s="154" customFormat="1">
      <c r="B158" s="333"/>
      <c r="C158" s="334"/>
      <c r="D158" s="172" t="s">
        <v>31</v>
      </c>
      <c r="E158" s="311">
        <v>104021</v>
      </c>
      <c r="F158" s="308"/>
      <c r="G158" s="308"/>
      <c r="H158" s="308"/>
      <c r="I158" s="308"/>
      <c r="J158" s="308"/>
      <c r="K158" s="308"/>
      <c r="L158" s="312"/>
    </row>
    <row r="159" spans="2:14" s="154" customFormat="1"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</row>
    <row r="160" spans="2:14" s="154" customFormat="1">
      <c r="B160" s="322" t="s">
        <v>33</v>
      </c>
      <c r="C160" s="323"/>
      <c r="D160" s="324"/>
      <c r="E160" s="311" t="s">
        <v>144</v>
      </c>
      <c r="F160" s="308"/>
      <c r="G160" s="308"/>
      <c r="H160" s="308"/>
      <c r="I160" s="308"/>
      <c r="J160" s="308"/>
      <c r="K160" s="308"/>
      <c r="L160" s="312"/>
    </row>
    <row r="161" spans="2:12" s="154" customFormat="1"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</row>
    <row r="162" spans="2:12" s="154" customFormat="1">
      <c r="B162" s="322" t="s">
        <v>34</v>
      </c>
      <c r="C162" s="323"/>
      <c r="D162" s="324"/>
      <c r="E162" s="311">
        <v>1006</v>
      </c>
      <c r="F162" s="308"/>
      <c r="G162" s="308"/>
      <c r="H162" s="308"/>
      <c r="I162" s="308"/>
      <c r="J162" s="308"/>
      <c r="K162" s="308"/>
      <c r="L162" s="312"/>
    </row>
    <row r="163" spans="2:12" s="154" customForma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</row>
    <row r="164" spans="2:12" s="154" customFormat="1">
      <c r="B164" s="322" t="s">
        <v>35</v>
      </c>
      <c r="C164" s="323"/>
      <c r="D164" s="324"/>
      <c r="E164" s="311">
        <v>1</v>
      </c>
      <c r="F164" s="308"/>
      <c r="G164" s="308"/>
      <c r="H164" s="308"/>
      <c r="I164" s="308"/>
      <c r="J164" s="308"/>
      <c r="K164" s="308"/>
      <c r="L164" s="312"/>
    </row>
    <row r="165" spans="2:12" s="154" customFormat="1"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</row>
    <row r="166" spans="2:12" s="154" customFormat="1">
      <c r="B166" s="313" t="s">
        <v>36</v>
      </c>
      <c r="C166" s="314"/>
      <c r="D166" s="172" t="s">
        <v>37</v>
      </c>
      <c r="E166" s="319" t="s">
        <v>142</v>
      </c>
      <c r="F166" s="320"/>
      <c r="G166" s="320"/>
      <c r="H166" s="320"/>
      <c r="I166" s="320"/>
      <c r="J166" s="320"/>
      <c r="K166" s="320"/>
      <c r="L166" s="321"/>
    </row>
    <row r="167" spans="2:12" s="154" customFormat="1">
      <c r="B167" s="315"/>
      <c r="C167" s="316"/>
      <c r="D167" s="172" t="s">
        <v>38</v>
      </c>
      <c r="E167" s="319" t="s">
        <v>142</v>
      </c>
      <c r="F167" s="320"/>
      <c r="G167" s="320"/>
      <c r="H167" s="320"/>
      <c r="I167" s="320"/>
      <c r="J167" s="320"/>
      <c r="K167" s="320"/>
      <c r="L167" s="321"/>
    </row>
    <row r="168" spans="2:12" s="154" customFormat="1">
      <c r="B168" s="317"/>
      <c r="C168" s="318"/>
      <c r="D168" s="172" t="s">
        <v>39</v>
      </c>
      <c r="E168" s="319" t="s">
        <v>143</v>
      </c>
      <c r="F168" s="320"/>
      <c r="G168" s="320"/>
      <c r="H168" s="320"/>
      <c r="I168" s="320"/>
      <c r="J168" s="320"/>
      <c r="K168" s="320"/>
      <c r="L168" s="321"/>
    </row>
    <row r="169" spans="2:12" s="154" customFormat="1">
      <c r="B169" s="292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</row>
    <row r="170" spans="2:12" s="154" customFormat="1" ht="27">
      <c r="B170" s="298" t="s">
        <v>40</v>
      </c>
      <c r="C170" s="299"/>
      <c r="D170" s="172" t="s">
        <v>41</v>
      </c>
      <c r="E170" s="304" t="s">
        <v>201</v>
      </c>
      <c r="F170" s="305"/>
      <c r="G170" s="305"/>
      <c r="H170" s="305"/>
      <c r="I170" s="305"/>
      <c r="J170" s="305"/>
      <c r="K170" s="305"/>
      <c r="L170" s="306"/>
    </row>
    <row r="171" spans="2:12" s="154" customFormat="1" ht="27">
      <c r="B171" s="300"/>
      <c r="C171" s="301"/>
      <c r="D171" s="172" t="s">
        <v>42</v>
      </c>
      <c r="E171" s="311">
        <v>1006</v>
      </c>
      <c r="F171" s="308"/>
      <c r="G171" s="308"/>
      <c r="H171" s="308"/>
      <c r="I171" s="308"/>
      <c r="J171" s="308"/>
      <c r="K171" s="308"/>
      <c r="L171" s="312"/>
    </row>
    <row r="172" spans="2:12" s="154" customFormat="1" ht="27">
      <c r="B172" s="300"/>
      <c r="C172" s="301"/>
      <c r="D172" s="172" t="s">
        <v>43</v>
      </c>
      <c r="E172" s="304" t="s">
        <v>284</v>
      </c>
      <c r="F172" s="305"/>
      <c r="G172" s="305"/>
      <c r="H172" s="305"/>
      <c r="I172" s="305"/>
      <c r="J172" s="305"/>
      <c r="K172" s="305"/>
      <c r="L172" s="306"/>
    </row>
    <row r="173" spans="2:12" s="154" customFormat="1" ht="27">
      <c r="B173" s="302"/>
      <c r="C173" s="303"/>
      <c r="D173" s="172" t="s">
        <v>44</v>
      </c>
      <c r="E173" s="311">
        <v>11002</v>
      </c>
      <c r="F173" s="308"/>
      <c r="G173" s="308"/>
      <c r="H173" s="308"/>
      <c r="I173" s="308"/>
      <c r="J173" s="308"/>
      <c r="K173" s="308"/>
      <c r="L173" s="312"/>
    </row>
    <row r="174" spans="2:12" s="154" customFormat="1"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</row>
    <row r="175" spans="2:12" s="154" customFormat="1">
      <c r="B175" s="322" t="s">
        <v>45</v>
      </c>
      <c r="C175" s="323"/>
      <c r="D175" s="324"/>
      <c r="E175" s="311" t="s">
        <v>148</v>
      </c>
      <c r="F175" s="308"/>
      <c r="G175" s="308"/>
      <c r="H175" s="308"/>
      <c r="I175" s="308"/>
      <c r="J175" s="308"/>
      <c r="K175" s="308"/>
      <c r="L175" s="312"/>
    </row>
    <row r="176" spans="2:12" s="154" customFormat="1"/>
    <row r="177" spans="2:15" s="154" customFormat="1" ht="73.5" customHeight="1">
      <c r="B177" s="325" t="s">
        <v>50</v>
      </c>
      <c r="C177" s="327" t="s">
        <v>1</v>
      </c>
      <c r="D177" s="328"/>
      <c r="E177" s="325" t="s">
        <v>49</v>
      </c>
      <c r="F177" s="286" t="s">
        <v>3</v>
      </c>
      <c r="G177" s="329"/>
      <c r="H177" s="287"/>
      <c r="I177" s="325" t="s">
        <v>47</v>
      </c>
      <c r="J177" s="325" t="s">
        <v>4</v>
      </c>
      <c r="K177" s="325" t="s">
        <v>5</v>
      </c>
      <c r="L177" s="325" t="s">
        <v>6</v>
      </c>
      <c r="M177" s="286" t="s">
        <v>46</v>
      </c>
      <c r="N177" s="287"/>
      <c r="O177" s="288" t="s">
        <v>7</v>
      </c>
    </row>
    <row r="178" spans="2:15" s="154" customFormat="1" ht="54">
      <c r="B178" s="326"/>
      <c r="C178" s="171" t="s">
        <v>8</v>
      </c>
      <c r="D178" s="170" t="s">
        <v>0</v>
      </c>
      <c r="E178" s="326"/>
      <c r="F178" s="170" t="s">
        <v>48</v>
      </c>
      <c r="G178" s="170" t="s">
        <v>9</v>
      </c>
      <c r="H178" s="170" t="s">
        <v>10</v>
      </c>
      <c r="I178" s="326"/>
      <c r="J178" s="326"/>
      <c r="K178" s="326"/>
      <c r="L178" s="326"/>
      <c r="M178" s="170" t="s">
        <v>11</v>
      </c>
      <c r="N178" s="170" t="s">
        <v>12</v>
      </c>
      <c r="O178" s="288"/>
    </row>
    <row r="179" spans="2:15" s="154" customFormat="1">
      <c r="B179" s="174" t="s">
        <v>13</v>
      </c>
      <c r="C179" s="174" t="s">
        <v>14</v>
      </c>
      <c r="D179" s="174" t="s">
        <v>15</v>
      </c>
      <c r="E179" s="174" t="s">
        <v>16</v>
      </c>
      <c r="F179" s="174" t="s">
        <v>17</v>
      </c>
      <c r="G179" s="174" t="s">
        <v>18</v>
      </c>
      <c r="H179" s="174" t="s">
        <v>19</v>
      </c>
      <c r="I179" s="174" t="s">
        <v>20</v>
      </c>
      <c r="J179" s="174" t="s">
        <v>21</v>
      </c>
      <c r="K179" s="174" t="s">
        <v>22</v>
      </c>
      <c r="L179" s="174" t="s">
        <v>23</v>
      </c>
      <c r="M179" s="174" t="s">
        <v>24</v>
      </c>
      <c r="N179" s="174" t="s">
        <v>25</v>
      </c>
      <c r="O179" s="174" t="s">
        <v>26</v>
      </c>
    </row>
    <row r="180" spans="2:15" s="154" customFormat="1">
      <c r="B180" s="4">
        <v>1100000</v>
      </c>
      <c r="C180" s="5" t="s">
        <v>72</v>
      </c>
      <c r="D180" s="4" t="s">
        <v>28</v>
      </c>
      <c r="E180" s="185">
        <f>E181+E183</f>
        <v>5455.6</v>
      </c>
      <c r="F180" s="185">
        <f t="shared" ref="F180:H180" si="8">F181+F183</f>
        <v>0</v>
      </c>
      <c r="G180" s="185">
        <f t="shared" si="8"/>
        <v>0</v>
      </c>
      <c r="H180" s="185">
        <f t="shared" si="8"/>
        <v>110000</v>
      </c>
      <c r="I180" s="185">
        <f t="shared" ref="I180:I183" si="9">E180+F180+G180+H180</f>
        <v>115455.6</v>
      </c>
      <c r="J180" s="185">
        <f>J181+J183</f>
        <v>87642.67</v>
      </c>
      <c r="K180" s="185">
        <f t="shared" ref="K180:L180" si="10">K181+K183</f>
        <v>87642.67</v>
      </c>
      <c r="L180" s="185">
        <f t="shared" si="10"/>
        <v>87642.67</v>
      </c>
      <c r="M180" s="155"/>
      <c r="N180" s="155"/>
      <c r="O180" s="155"/>
    </row>
    <row r="181" spans="2:15" s="154" customFormat="1">
      <c r="B181" s="4">
        <v>1123000</v>
      </c>
      <c r="C181" s="6" t="s">
        <v>88</v>
      </c>
      <c r="D181" s="4" t="s">
        <v>28</v>
      </c>
      <c r="E181" s="185">
        <f>E182</f>
        <v>0</v>
      </c>
      <c r="F181" s="185">
        <f t="shared" ref="F181:H181" si="11">F182</f>
        <v>0</v>
      </c>
      <c r="G181" s="185">
        <f t="shared" si="11"/>
        <v>0</v>
      </c>
      <c r="H181" s="185">
        <f t="shared" si="11"/>
        <v>0</v>
      </c>
      <c r="I181" s="185">
        <f t="shared" si="9"/>
        <v>0</v>
      </c>
      <c r="J181" s="185">
        <f>J182</f>
        <v>0</v>
      </c>
      <c r="K181" s="185">
        <f t="shared" ref="K181:L181" si="12">K182</f>
        <v>0</v>
      </c>
      <c r="L181" s="185">
        <f t="shared" si="12"/>
        <v>0</v>
      </c>
      <c r="M181" s="155"/>
      <c r="N181" s="155"/>
      <c r="O181" s="155"/>
    </row>
    <row r="182" spans="2:15" s="154" customFormat="1">
      <c r="B182" s="4">
        <v>1123800</v>
      </c>
      <c r="C182" s="5" t="s">
        <v>96</v>
      </c>
      <c r="D182" s="4">
        <v>423900</v>
      </c>
      <c r="E182" s="185"/>
      <c r="F182" s="25"/>
      <c r="G182" s="185"/>
      <c r="H182" s="185"/>
      <c r="I182" s="185">
        <f t="shared" si="9"/>
        <v>0</v>
      </c>
      <c r="J182" s="185"/>
      <c r="K182" s="185"/>
      <c r="L182" s="185"/>
      <c r="M182" s="155"/>
      <c r="N182" s="155"/>
      <c r="O182" s="155"/>
    </row>
    <row r="183" spans="2:15" s="154" customFormat="1">
      <c r="B183" s="4">
        <v>1176000</v>
      </c>
      <c r="C183" s="6" t="s">
        <v>59</v>
      </c>
      <c r="D183" s="4" t="s">
        <v>28</v>
      </c>
      <c r="E183" s="185">
        <f>E184</f>
        <v>5455.6</v>
      </c>
      <c r="F183" s="185">
        <f t="shared" ref="F183:H183" si="13">F184</f>
        <v>0</v>
      </c>
      <c r="G183" s="185">
        <f t="shared" si="13"/>
        <v>0</v>
      </c>
      <c r="H183" s="185">
        <f t="shared" si="13"/>
        <v>110000</v>
      </c>
      <c r="I183" s="185">
        <f t="shared" si="9"/>
        <v>115455.6</v>
      </c>
      <c r="J183" s="185">
        <f>J184</f>
        <v>87642.67</v>
      </c>
      <c r="K183" s="185">
        <f t="shared" ref="K183:L183" si="14">K184</f>
        <v>87642.67</v>
      </c>
      <c r="L183" s="185">
        <f t="shared" si="14"/>
        <v>87642.67</v>
      </c>
      <c r="M183" s="155"/>
      <c r="N183" s="155"/>
      <c r="O183" s="155"/>
    </row>
    <row r="184" spans="2:15" s="154" customFormat="1">
      <c r="B184" s="4">
        <v>1176100</v>
      </c>
      <c r="C184" s="5" t="s">
        <v>113</v>
      </c>
      <c r="D184" s="4">
        <v>486100</v>
      </c>
      <c r="E184" s="185">
        <v>5455.6</v>
      </c>
      <c r="F184" s="155"/>
      <c r="G184" s="185"/>
      <c r="H184" s="185">
        <v>110000</v>
      </c>
      <c r="I184" s="185">
        <f t="shared" ref="I184" si="15">E184+F184+G184+H184</f>
        <v>115455.6</v>
      </c>
      <c r="J184" s="185">
        <v>87642.67</v>
      </c>
      <c r="K184" s="185">
        <v>87642.67</v>
      </c>
      <c r="L184" s="185">
        <v>87642.67</v>
      </c>
      <c r="M184" s="155"/>
      <c r="N184" s="155"/>
      <c r="O184" s="155"/>
    </row>
    <row r="185" spans="2:15" s="154" customFormat="1">
      <c r="B185" s="4">
        <v>1000000</v>
      </c>
      <c r="C185" s="4" t="s">
        <v>191</v>
      </c>
      <c r="D185" s="4"/>
      <c r="E185" s="185">
        <f>E180</f>
        <v>5455.6</v>
      </c>
      <c r="F185" s="25"/>
      <c r="G185" s="185">
        <f t="shared" ref="G185:H185" si="16">G180</f>
        <v>0</v>
      </c>
      <c r="H185" s="185">
        <f t="shared" si="16"/>
        <v>110000</v>
      </c>
      <c r="I185" s="185">
        <f>I180</f>
        <v>115455.6</v>
      </c>
      <c r="J185" s="185">
        <f>J180</f>
        <v>87642.67</v>
      </c>
      <c r="K185" s="185">
        <f>K180</f>
        <v>87642.67</v>
      </c>
      <c r="L185" s="185">
        <f>L180</f>
        <v>87642.67</v>
      </c>
      <c r="M185" s="155"/>
      <c r="N185" s="155"/>
      <c r="O185" s="155"/>
    </row>
    <row r="186" spans="2:15" s="154" customFormat="1">
      <c r="B186" s="55"/>
      <c r="C186" s="55"/>
      <c r="D186" s="55"/>
      <c r="E186" s="212"/>
      <c r="F186" s="56"/>
      <c r="G186" s="212"/>
      <c r="H186" s="212"/>
      <c r="I186" s="212"/>
      <c r="J186" s="212"/>
      <c r="K186" s="212"/>
      <c r="L186" s="212"/>
      <c r="M186" s="57"/>
      <c r="N186" s="57"/>
      <c r="O186" s="57"/>
    </row>
    <row r="187" spans="2:15" s="154" customFormat="1">
      <c r="B187" s="55"/>
      <c r="C187" s="55"/>
      <c r="D187" s="55"/>
      <c r="E187" s="212"/>
      <c r="F187" s="56"/>
      <c r="G187" s="212"/>
      <c r="H187" s="212"/>
      <c r="I187" s="212"/>
      <c r="J187" s="212"/>
      <c r="K187" s="212"/>
      <c r="L187" s="212"/>
      <c r="M187" s="57"/>
      <c r="N187" s="57"/>
      <c r="O187" s="57"/>
    </row>
    <row r="188" spans="2:15" s="154" customFormat="1"/>
    <row r="189" spans="2:15" s="154" customFormat="1" ht="16.5" customHeight="1">
      <c r="C189" s="156" t="s">
        <v>337</v>
      </c>
      <c r="D189" s="289" t="s">
        <v>66</v>
      </c>
      <c r="E189" s="289"/>
      <c r="F189" s="289"/>
      <c r="G189" s="290" t="s">
        <v>67</v>
      </c>
      <c r="H189" s="290"/>
      <c r="J189" s="291" t="s">
        <v>281</v>
      </c>
      <c r="K189" s="291"/>
      <c r="L189" s="291"/>
    </row>
    <row r="190" spans="2:15" s="154" customFormat="1">
      <c r="C190" s="8"/>
      <c r="D190" s="8"/>
      <c r="E190" s="1"/>
      <c r="G190" s="290" t="s">
        <v>68</v>
      </c>
      <c r="H190" s="290"/>
      <c r="J190" s="290" t="s">
        <v>69</v>
      </c>
      <c r="K190" s="290"/>
      <c r="L190" s="290"/>
    </row>
    <row r="191" spans="2:15" s="154" customFormat="1">
      <c r="C191" s="169" t="s">
        <v>70</v>
      </c>
      <c r="D191" s="8"/>
      <c r="E191" s="8"/>
      <c r="F191" s="8"/>
      <c r="G191" s="8"/>
      <c r="H191" s="8"/>
      <c r="I191" s="8"/>
    </row>
    <row r="192" spans="2:15" s="154" customFormat="1">
      <c r="C192" s="8"/>
      <c r="D192" s="289" t="s">
        <v>71</v>
      </c>
      <c r="E192" s="289"/>
      <c r="F192" s="289"/>
      <c r="G192" s="290" t="s">
        <v>67</v>
      </c>
      <c r="H192" s="290"/>
      <c r="I192" s="7"/>
      <c r="J192" s="291" t="s">
        <v>216</v>
      </c>
      <c r="K192" s="291"/>
      <c r="L192" s="291"/>
    </row>
    <row r="193" spans="1:15" s="154" customFormat="1">
      <c r="C193" s="8"/>
      <c r="D193" s="8"/>
      <c r="E193" s="8"/>
      <c r="F193" s="7"/>
      <c r="G193" s="290" t="s">
        <v>68</v>
      </c>
      <c r="H193" s="290"/>
      <c r="I193" s="7"/>
      <c r="J193" s="290" t="s">
        <v>69</v>
      </c>
      <c r="K193" s="290"/>
      <c r="L193" s="290"/>
    </row>
    <row r="194" spans="1:15" s="154" customFormat="1">
      <c r="A194" s="9"/>
      <c r="B194" s="9"/>
      <c r="C194" s="9"/>
      <c r="D194" s="9"/>
      <c r="E194" s="9"/>
      <c r="F194" s="9"/>
      <c r="G194" s="9"/>
      <c r="H194" s="9"/>
      <c r="I194" s="9"/>
      <c r="J194" s="309" t="s">
        <v>122</v>
      </c>
      <c r="K194" s="309"/>
      <c r="L194" s="309"/>
      <c r="M194" s="9"/>
      <c r="N194" s="9"/>
      <c r="O194" s="9"/>
    </row>
    <row r="195" spans="1:15" s="154" customFormat="1">
      <c r="A195" s="9"/>
      <c r="B195" s="9"/>
      <c r="C195" s="9"/>
      <c r="D195" s="9"/>
      <c r="E195" s="9"/>
      <c r="F195" s="9"/>
      <c r="G195" s="9"/>
      <c r="H195" s="9"/>
      <c r="I195" s="9"/>
      <c r="J195" s="99"/>
      <c r="K195" s="99"/>
      <c r="L195" s="99"/>
      <c r="M195" s="9"/>
      <c r="N195" s="9"/>
      <c r="O195" s="9"/>
    </row>
    <row r="196" spans="1:15" s="154" customFormat="1">
      <c r="A196" s="9"/>
      <c r="B196" s="307" t="s">
        <v>120</v>
      </c>
      <c r="C196" s="307"/>
      <c r="D196" s="307"/>
      <c r="E196" s="307"/>
      <c r="F196" s="307"/>
      <c r="G196" s="307"/>
      <c r="H196" s="307"/>
      <c r="I196" s="307"/>
      <c r="J196" s="307"/>
      <c r="K196" s="307"/>
      <c r="L196" s="307"/>
      <c r="M196" s="9"/>
      <c r="N196" s="9"/>
      <c r="O196" s="9"/>
    </row>
    <row r="197" spans="1:15" s="154" customFormat="1">
      <c r="A197" s="9"/>
      <c r="B197" s="307" t="s">
        <v>121</v>
      </c>
      <c r="C197" s="307"/>
      <c r="D197" s="307"/>
      <c r="E197" s="307"/>
      <c r="F197" s="307"/>
      <c r="G197" s="307"/>
      <c r="H197" s="307"/>
      <c r="I197" s="307"/>
      <c r="J197" s="307"/>
      <c r="K197" s="307"/>
      <c r="L197" s="307"/>
      <c r="M197" s="9"/>
      <c r="N197" s="9"/>
      <c r="O197" s="9"/>
    </row>
    <row r="198" spans="1:15" s="154" customFormat="1">
      <c r="A198" s="9"/>
      <c r="B198" s="307" t="s">
        <v>335</v>
      </c>
      <c r="C198" s="307"/>
      <c r="D198" s="307"/>
      <c r="E198" s="307"/>
      <c r="F198" s="307"/>
      <c r="G198" s="307"/>
      <c r="H198" s="307"/>
      <c r="I198" s="307"/>
      <c r="J198" s="307"/>
      <c r="K198" s="307"/>
      <c r="L198" s="307"/>
      <c r="M198" s="9"/>
      <c r="N198" s="9"/>
      <c r="O198" s="9"/>
    </row>
    <row r="199" spans="1:15" s="154" customForma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2"/>
      <c r="O199" s="9"/>
    </row>
    <row r="200" spans="1:15" s="154" customFormat="1">
      <c r="A200" s="9"/>
      <c r="B200" s="293" t="s">
        <v>29</v>
      </c>
      <c r="C200" s="293"/>
      <c r="D200" s="97" t="s">
        <v>30</v>
      </c>
      <c r="E200" s="294" t="s">
        <v>144</v>
      </c>
      <c r="F200" s="294"/>
      <c r="G200" s="294"/>
      <c r="H200" s="294"/>
      <c r="I200" s="294"/>
      <c r="J200" s="294"/>
      <c r="K200" s="294"/>
      <c r="L200" s="294"/>
      <c r="M200" s="9"/>
      <c r="N200" s="9"/>
      <c r="O200" s="9"/>
    </row>
    <row r="201" spans="1:15" s="154" customFormat="1">
      <c r="A201" s="9"/>
      <c r="B201" s="293"/>
      <c r="C201" s="293"/>
      <c r="D201" s="97" t="s">
        <v>31</v>
      </c>
      <c r="E201" s="294">
        <v>104021</v>
      </c>
      <c r="F201" s="294"/>
      <c r="G201" s="294"/>
      <c r="H201" s="294"/>
      <c r="I201" s="294"/>
      <c r="J201" s="294"/>
      <c r="K201" s="294"/>
      <c r="L201" s="294"/>
      <c r="M201" s="9"/>
      <c r="N201" s="9"/>
      <c r="O201" s="9"/>
    </row>
    <row r="202" spans="1:15" s="154" customFormat="1">
      <c r="A202" s="9"/>
      <c r="B202" s="292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9"/>
      <c r="N202" s="9"/>
      <c r="O202" s="9"/>
    </row>
    <row r="203" spans="1:15" s="154" customFormat="1">
      <c r="A203" s="9"/>
      <c r="B203" s="293" t="s">
        <v>32</v>
      </c>
      <c r="C203" s="293"/>
      <c r="D203" s="97" t="s">
        <v>30</v>
      </c>
      <c r="E203" s="294" t="s">
        <v>144</v>
      </c>
      <c r="F203" s="294"/>
      <c r="G203" s="294"/>
      <c r="H203" s="294"/>
      <c r="I203" s="294"/>
      <c r="J203" s="294"/>
      <c r="K203" s="294"/>
      <c r="L203" s="294"/>
      <c r="M203" s="9"/>
      <c r="N203" s="9"/>
      <c r="O203" s="9"/>
    </row>
    <row r="204" spans="1:15" s="154" customFormat="1">
      <c r="A204" s="9"/>
      <c r="B204" s="293"/>
      <c r="C204" s="293"/>
      <c r="D204" s="97" t="s">
        <v>31</v>
      </c>
      <c r="E204" s="294">
        <v>104021</v>
      </c>
      <c r="F204" s="294"/>
      <c r="G204" s="294"/>
      <c r="H204" s="294"/>
      <c r="I204" s="294"/>
      <c r="J204" s="294"/>
      <c r="K204" s="294"/>
      <c r="L204" s="294"/>
      <c r="M204" s="9"/>
      <c r="N204" s="9"/>
      <c r="O204" s="9"/>
    </row>
    <row r="205" spans="1:15" s="154" customFormat="1">
      <c r="A205" s="9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9"/>
      <c r="N205" s="9"/>
      <c r="O205" s="9"/>
    </row>
    <row r="206" spans="1:15" s="154" customFormat="1">
      <c r="A206" s="9"/>
      <c r="B206" s="293" t="s">
        <v>33</v>
      </c>
      <c r="C206" s="293"/>
      <c r="D206" s="293"/>
      <c r="E206" s="294" t="s">
        <v>144</v>
      </c>
      <c r="F206" s="294"/>
      <c r="G206" s="294"/>
      <c r="H206" s="294"/>
      <c r="I206" s="294"/>
      <c r="J206" s="294"/>
      <c r="K206" s="294"/>
      <c r="L206" s="294"/>
      <c r="M206" s="9"/>
      <c r="N206" s="9"/>
      <c r="O206" s="9"/>
    </row>
    <row r="207" spans="1:15" s="154" customFormat="1">
      <c r="A207" s="9"/>
      <c r="B207" s="292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9"/>
      <c r="N207" s="9"/>
      <c r="O207" s="9"/>
    </row>
    <row r="208" spans="1:15" s="154" customFormat="1">
      <c r="A208" s="9"/>
      <c r="B208" s="293" t="s">
        <v>34</v>
      </c>
      <c r="C208" s="293"/>
      <c r="D208" s="293"/>
      <c r="E208" s="294">
        <v>1006</v>
      </c>
      <c r="F208" s="294"/>
      <c r="G208" s="294"/>
      <c r="H208" s="294"/>
      <c r="I208" s="294"/>
      <c r="J208" s="294"/>
      <c r="K208" s="294"/>
      <c r="L208" s="294"/>
      <c r="M208" s="9"/>
      <c r="N208" s="9"/>
      <c r="O208" s="9"/>
    </row>
    <row r="209" spans="1:15" s="154" customFormat="1">
      <c r="A209" s="9"/>
      <c r="B209" s="308"/>
      <c r="C209" s="308"/>
      <c r="D209" s="308"/>
      <c r="E209" s="308"/>
      <c r="F209" s="308"/>
      <c r="G209" s="308"/>
      <c r="H209" s="308"/>
      <c r="I209" s="308"/>
      <c r="J209" s="308"/>
      <c r="K209" s="308"/>
      <c r="L209" s="308"/>
      <c r="M209" s="9"/>
      <c r="N209" s="9"/>
      <c r="O209" s="9"/>
    </row>
    <row r="210" spans="1:15" s="154" customFormat="1">
      <c r="A210" s="9"/>
      <c r="B210" s="293" t="s">
        <v>35</v>
      </c>
      <c r="C210" s="293"/>
      <c r="D210" s="293"/>
      <c r="E210" s="294">
        <v>1</v>
      </c>
      <c r="F210" s="294"/>
      <c r="G210" s="294"/>
      <c r="H210" s="294"/>
      <c r="I210" s="294"/>
      <c r="J210" s="294"/>
      <c r="K210" s="294"/>
      <c r="L210" s="294"/>
      <c r="M210" s="9"/>
      <c r="N210" s="9"/>
      <c r="O210" s="9"/>
    </row>
    <row r="211" spans="1:15" s="154" customFormat="1">
      <c r="A211" s="9"/>
      <c r="B211" s="292"/>
      <c r="C211" s="292"/>
      <c r="D211" s="292"/>
      <c r="E211" s="292"/>
      <c r="F211" s="292"/>
      <c r="G211" s="292"/>
      <c r="H211" s="292"/>
      <c r="I211" s="292"/>
      <c r="J211" s="292"/>
      <c r="K211" s="292"/>
      <c r="L211" s="292"/>
      <c r="M211" s="9"/>
      <c r="N211" s="9"/>
      <c r="O211" s="9"/>
    </row>
    <row r="212" spans="1:15" s="154" customFormat="1">
      <c r="A212" s="9"/>
      <c r="B212" s="296" t="s">
        <v>36</v>
      </c>
      <c r="C212" s="296"/>
      <c r="D212" s="97" t="s">
        <v>37</v>
      </c>
      <c r="E212" s="310" t="s">
        <v>142</v>
      </c>
      <c r="F212" s="310"/>
      <c r="G212" s="310"/>
      <c r="H212" s="310"/>
      <c r="I212" s="310"/>
      <c r="J212" s="310"/>
      <c r="K212" s="310"/>
      <c r="L212" s="310"/>
      <c r="M212" s="9"/>
      <c r="N212" s="9"/>
      <c r="O212" s="9"/>
    </row>
    <row r="213" spans="1:15" s="154" customFormat="1">
      <c r="A213" s="9"/>
      <c r="B213" s="296"/>
      <c r="C213" s="296"/>
      <c r="D213" s="97" t="s">
        <v>38</v>
      </c>
      <c r="E213" s="310" t="s">
        <v>142</v>
      </c>
      <c r="F213" s="310"/>
      <c r="G213" s="310"/>
      <c r="H213" s="310"/>
      <c r="I213" s="310"/>
      <c r="J213" s="310"/>
      <c r="K213" s="310"/>
      <c r="L213" s="310"/>
      <c r="M213" s="9"/>
      <c r="N213" s="9"/>
      <c r="O213" s="9"/>
    </row>
    <row r="214" spans="1:15" s="154" customFormat="1">
      <c r="A214" s="9"/>
      <c r="B214" s="296"/>
      <c r="C214" s="296"/>
      <c r="D214" s="97" t="s">
        <v>39</v>
      </c>
      <c r="E214" s="310" t="s">
        <v>143</v>
      </c>
      <c r="F214" s="310"/>
      <c r="G214" s="310"/>
      <c r="H214" s="310"/>
      <c r="I214" s="310"/>
      <c r="J214" s="310"/>
      <c r="K214" s="310"/>
      <c r="L214" s="310"/>
      <c r="M214" s="9"/>
      <c r="N214" s="9"/>
      <c r="O214" s="9"/>
    </row>
    <row r="215" spans="1:15" s="154" customFormat="1">
      <c r="A215" s="9"/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2"/>
      <c r="M215" s="9"/>
      <c r="N215" s="9"/>
      <c r="O215" s="9"/>
    </row>
    <row r="216" spans="1:15" s="154" customFormat="1" ht="27">
      <c r="A216" s="9"/>
      <c r="B216" s="298" t="s">
        <v>40</v>
      </c>
      <c r="C216" s="299"/>
      <c r="D216" s="97" t="s">
        <v>41</v>
      </c>
      <c r="E216" s="304" t="s">
        <v>201</v>
      </c>
      <c r="F216" s="305"/>
      <c r="G216" s="305"/>
      <c r="H216" s="305"/>
      <c r="I216" s="305"/>
      <c r="J216" s="305"/>
      <c r="K216" s="305"/>
      <c r="L216" s="306"/>
      <c r="M216" s="9"/>
      <c r="N216" s="9"/>
      <c r="O216" s="9"/>
    </row>
    <row r="217" spans="1:15" s="154" customFormat="1" ht="27">
      <c r="A217" s="9"/>
      <c r="B217" s="300"/>
      <c r="C217" s="301"/>
      <c r="D217" s="97" t="s">
        <v>42</v>
      </c>
      <c r="E217" s="294">
        <v>1006</v>
      </c>
      <c r="F217" s="294"/>
      <c r="G217" s="294"/>
      <c r="H217" s="294"/>
      <c r="I217" s="294"/>
      <c r="J217" s="294"/>
      <c r="K217" s="294"/>
      <c r="L217" s="294"/>
      <c r="M217" s="9"/>
      <c r="N217" s="9"/>
      <c r="O217" s="9"/>
    </row>
    <row r="218" spans="1:15" s="154" customFormat="1" ht="27">
      <c r="A218" s="9"/>
      <c r="B218" s="300"/>
      <c r="C218" s="301"/>
      <c r="D218" s="97" t="s">
        <v>43</v>
      </c>
      <c r="E218" s="304" t="s">
        <v>285</v>
      </c>
      <c r="F218" s="305"/>
      <c r="G218" s="305"/>
      <c r="H218" s="305"/>
      <c r="I218" s="305"/>
      <c r="J218" s="305"/>
      <c r="K218" s="305"/>
      <c r="L218" s="306"/>
      <c r="M218" s="9"/>
      <c r="N218" s="9"/>
      <c r="O218" s="9"/>
    </row>
    <row r="219" spans="1:15" s="154" customFormat="1" ht="27">
      <c r="A219" s="9"/>
      <c r="B219" s="302"/>
      <c r="C219" s="303"/>
      <c r="D219" s="97" t="s">
        <v>44</v>
      </c>
      <c r="E219" s="294">
        <v>11004</v>
      </c>
      <c r="F219" s="294"/>
      <c r="G219" s="294"/>
      <c r="H219" s="294"/>
      <c r="I219" s="294"/>
      <c r="J219" s="294"/>
      <c r="K219" s="294"/>
      <c r="L219" s="294"/>
      <c r="M219" s="9"/>
      <c r="N219" s="9"/>
      <c r="O219" s="9"/>
    </row>
    <row r="220" spans="1:15" s="154" customFormat="1">
      <c r="A220" s="9"/>
      <c r="B220" s="292"/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9"/>
      <c r="N220" s="9"/>
      <c r="O220" s="9"/>
    </row>
    <row r="221" spans="1:15" s="154" customFormat="1">
      <c r="A221" s="9"/>
      <c r="B221" s="293" t="s">
        <v>45</v>
      </c>
      <c r="C221" s="293"/>
      <c r="D221" s="293"/>
      <c r="E221" s="294" t="s">
        <v>148</v>
      </c>
      <c r="F221" s="294"/>
      <c r="G221" s="294"/>
      <c r="H221" s="294"/>
      <c r="I221" s="294"/>
      <c r="J221" s="294"/>
      <c r="K221" s="294"/>
      <c r="L221" s="294"/>
      <c r="M221" s="9"/>
      <c r="N221" s="9"/>
      <c r="O221" s="9"/>
    </row>
    <row r="222" spans="1:15" s="154" customForma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s="154" customFormat="1" ht="69.75" customHeight="1">
      <c r="A223" s="9"/>
      <c r="B223" s="288" t="s">
        <v>50</v>
      </c>
      <c r="C223" s="295" t="s">
        <v>1</v>
      </c>
      <c r="D223" s="295"/>
      <c r="E223" s="288" t="s">
        <v>49</v>
      </c>
      <c r="F223" s="288" t="s">
        <v>3</v>
      </c>
      <c r="G223" s="288"/>
      <c r="H223" s="288"/>
      <c r="I223" s="288" t="s">
        <v>47</v>
      </c>
      <c r="J223" s="288" t="s">
        <v>4</v>
      </c>
      <c r="K223" s="288" t="s">
        <v>5</v>
      </c>
      <c r="L223" s="288" t="s">
        <v>6</v>
      </c>
      <c r="M223" s="288" t="s">
        <v>46</v>
      </c>
      <c r="N223" s="288"/>
      <c r="O223" s="288" t="s">
        <v>7</v>
      </c>
    </row>
    <row r="224" spans="1:15" s="154" customFormat="1" ht="54">
      <c r="A224" s="9"/>
      <c r="B224" s="288"/>
      <c r="C224" s="98" t="s">
        <v>8</v>
      </c>
      <c r="D224" s="96" t="s">
        <v>0</v>
      </c>
      <c r="E224" s="288"/>
      <c r="F224" s="96" t="s">
        <v>48</v>
      </c>
      <c r="G224" s="96" t="s">
        <v>9</v>
      </c>
      <c r="H224" s="96" t="s">
        <v>10</v>
      </c>
      <c r="I224" s="288"/>
      <c r="J224" s="288"/>
      <c r="K224" s="288"/>
      <c r="L224" s="288"/>
      <c r="M224" s="96" t="s">
        <v>11</v>
      </c>
      <c r="N224" s="96" t="s">
        <v>12</v>
      </c>
      <c r="O224" s="288"/>
    </row>
    <row r="225" spans="1:15" s="154" customFormat="1">
      <c r="A225" s="9"/>
      <c r="B225" s="100" t="s">
        <v>13</v>
      </c>
      <c r="C225" s="100" t="s">
        <v>14</v>
      </c>
      <c r="D225" s="100" t="s">
        <v>15</v>
      </c>
      <c r="E225" s="100" t="s">
        <v>16</v>
      </c>
      <c r="F225" s="100" t="s">
        <v>17</v>
      </c>
      <c r="G225" s="100" t="s">
        <v>18</v>
      </c>
      <c r="H225" s="100" t="s">
        <v>19</v>
      </c>
      <c r="I225" s="100" t="s">
        <v>20</v>
      </c>
      <c r="J225" s="100" t="s">
        <v>21</v>
      </c>
      <c r="K225" s="100" t="s">
        <v>22</v>
      </c>
      <c r="L225" s="100" t="s">
        <v>23</v>
      </c>
      <c r="M225" s="100" t="s">
        <v>24</v>
      </c>
      <c r="N225" s="100" t="s">
        <v>25</v>
      </c>
      <c r="O225" s="100" t="s">
        <v>26</v>
      </c>
    </row>
    <row r="226" spans="1:15" s="154" customFormat="1">
      <c r="A226" s="9"/>
      <c r="B226" s="4">
        <v>1100000</v>
      </c>
      <c r="C226" s="5" t="s">
        <v>72</v>
      </c>
      <c r="D226" s="4" t="s">
        <v>28</v>
      </c>
      <c r="E226" s="185">
        <f>E228</f>
        <v>36198.400000000001</v>
      </c>
      <c r="F226" s="25">
        <f>F228</f>
        <v>0</v>
      </c>
      <c r="G226" s="25">
        <f>G228</f>
        <v>0</v>
      </c>
      <c r="H226" s="25">
        <f>H228</f>
        <v>0</v>
      </c>
      <c r="I226" s="185">
        <f>E226+F226+G226+H226</f>
        <v>36198.400000000001</v>
      </c>
      <c r="J226" s="185">
        <f>J228</f>
        <v>32522.02</v>
      </c>
      <c r="K226" s="185">
        <f>K228</f>
        <v>32522.02</v>
      </c>
      <c r="L226" s="185">
        <f>L228</f>
        <v>32522.02</v>
      </c>
      <c r="M226" s="10"/>
      <c r="N226" s="10"/>
      <c r="O226" s="10"/>
    </row>
    <row r="227" spans="1:15" s="154" customFormat="1">
      <c r="A227" s="9"/>
      <c r="B227" s="4"/>
      <c r="C227" s="6" t="s">
        <v>59</v>
      </c>
      <c r="D227" s="4" t="s">
        <v>28</v>
      </c>
      <c r="E227" s="185"/>
      <c r="F227" s="10"/>
      <c r="G227" s="25"/>
      <c r="H227" s="10"/>
      <c r="I227" s="185"/>
      <c r="J227" s="185"/>
      <c r="K227" s="185"/>
      <c r="L227" s="185"/>
      <c r="M227" s="10"/>
      <c r="N227" s="10"/>
      <c r="O227" s="10"/>
    </row>
    <row r="228" spans="1:15" s="154" customFormat="1">
      <c r="A228" s="9"/>
      <c r="B228" s="4">
        <v>1176100</v>
      </c>
      <c r="C228" s="5" t="s">
        <v>113</v>
      </c>
      <c r="D228" s="4">
        <v>486100</v>
      </c>
      <c r="E228" s="185">
        <v>36198.400000000001</v>
      </c>
      <c r="F228" s="10"/>
      <c r="G228" s="10"/>
      <c r="H228" s="25"/>
      <c r="I228" s="185">
        <f>E228+F228+G228+H228</f>
        <v>36198.400000000001</v>
      </c>
      <c r="J228" s="185">
        <v>32522.02</v>
      </c>
      <c r="K228" s="185">
        <v>32522.02</v>
      </c>
      <c r="L228" s="185">
        <v>32522.02</v>
      </c>
      <c r="M228" s="10"/>
      <c r="N228" s="10"/>
      <c r="O228" s="10"/>
    </row>
    <row r="229" spans="1:15" s="154" customFormat="1">
      <c r="A229" s="9"/>
      <c r="B229" s="4">
        <v>1000000</v>
      </c>
      <c r="C229" s="4" t="s">
        <v>191</v>
      </c>
      <c r="D229" s="4"/>
      <c r="E229" s="185">
        <f>E226</f>
        <v>36198.400000000001</v>
      </c>
      <c r="F229" s="25"/>
      <c r="G229" s="25">
        <f>G226</f>
        <v>0</v>
      </c>
      <c r="H229" s="25">
        <f>H226</f>
        <v>0</v>
      </c>
      <c r="I229" s="185">
        <f>E229+F229+G229+H229</f>
        <v>36198.400000000001</v>
      </c>
      <c r="J229" s="185">
        <f>J226</f>
        <v>32522.02</v>
      </c>
      <c r="K229" s="185">
        <f>K226</f>
        <v>32522.02</v>
      </c>
      <c r="L229" s="185">
        <f>L226</f>
        <v>32522.02</v>
      </c>
      <c r="M229" s="10"/>
      <c r="N229" s="10"/>
      <c r="O229" s="10"/>
    </row>
    <row r="230" spans="1:15" s="154" customFormat="1">
      <c r="B230" s="55"/>
      <c r="C230" s="55"/>
      <c r="D230" s="55"/>
      <c r="E230" s="56"/>
      <c r="F230" s="56"/>
      <c r="G230" s="56"/>
      <c r="H230" s="56"/>
      <c r="I230" s="56"/>
      <c r="J230" s="56"/>
      <c r="L230" s="56"/>
      <c r="M230" s="57"/>
      <c r="N230" s="57"/>
      <c r="O230" s="57"/>
    </row>
    <row r="231" spans="1:15" s="154" customForma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s="154" customFormat="1" ht="16.5" customHeight="1">
      <c r="A232" s="9"/>
      <c r="B232" s="9"/>
      <c r="C232" s="156" t="s">
        <v>337</v>
      </c>
      <c r="D232" s="289" t="s">
        <v>66</v>
      </c>
      <c r="E232" s="289"/>
      <c r="F232" s="289"/>
      <c r="G232" s="290" t="s">
        <v>67</v>
      </c>
      <c r="H232" s="290"/>
      <c r="I232" s="9"/>
      <c r="J232" s="291" t="s">
        <v>281</v>
      </c>
      <c r="K232" s="291"/>
      <c r="L232" s="291"/>
      <c r="M232" s="9"/>
      <c r="N232" s="9"/>
      <c r="O232" s="9"/>
    </row>
    <row r="233" spans="1:15" s="154" customFormat="1">
      <c r="A233" s="9"/>
      <c r="B233" s="9"/>
      <c r="C233" s="8"/>
      <c r="D233" s="8"/>
      <c r="E233" s="1"/>
      <c r="F233" s="9"/>
      <c r="G233" s="290" t="s">
        <v>68</v>
      </c>
      <c r="H233" s="290"/>
      <c r="I233" s="9"/>
      <c r="J233" s="290" t="s">
        <v>69</v>
      </c>
      <c r="K233" s="290"/>
      <c r="L233" s="290"/>
      <c r="M233" s="9"/>
      <c r="N233" s="9"/>
      <c r="O233" s="9"/>
    </row>
    <row r="234" spans="1:15" s="154" customFormat="1">
      <c r="A234" s="9"/>
      <c r="B234" s="9"/>
      <c r="C234" s="95" t="s">
        <v>70</v>
      </c>
      <c r="D234" s="8"/>
      <c r="E234" s="8"/>
      <c r="F234" s="8"/>
      <c r="G234" s="8"/>
      <c r="H234" s="8"/>
      <c r="I234" s="8"/>
      <c r="J234" s="9"/>
      <c r="K234" s="9"/>
      <c r="L234" s="9"/>
      <c r="M234" s="9"/>
      <c r="N234" s="9"/>
      <c r="O234" s="9"/>
    </row>
    <row r="235" spans="1:15" s="154" customFormat="1">
      <c r="A235" s="9"/>
      <c r="B235" s="9"/>
      <c r="C235" s="8"/>
      <c r="D235" s="289" t="s">
        <v>71</v>
      </c>
      <c r="E235" s="289"/>
      <c r="F235" s="289"/>
      <c r="G235" s="290" t="s">
        <v>67</v>
      </c>
      <c r="H235" s="290"/>
      <c r="I235" s="7"/>
      <c r="J235" s="291" t="s">
        <v>216</v>
      </c>
      <c r="K235" s="291"/>
      <c r="L235" s="291"/>
      <c r="M235" s="9"/>
      <c r="N235" s="9"/>
      <c r="O235" s="9"/>
    </row>
    <row r="236" spans="1:15" s="154" customFormat="1">
      <c r="A236" s="9"/>
      <c r="B236" s="9"/>
      <c r="C236" s="8"/>
      <c r="D236" s="8"/>
      <c r="E236" s="8"/>
      <c r="F236" s="7"/>
      <c r="G236" s="290" t="s">
        <v>68</v>
      </c>
      <c r="H236" s="290"/>
      <c r="I236" s="7"/>
      <c r="J236" s="290" t="s">
        <v>69</v>
      </c>
      <c r="K236" s="290"/>
      <c r="L236" s="290"/>
      <c r="M236" s="9"/>
      <c r="N236" s="9"/>
      <c r="O236" s="9"/>
    </row>
    <row r="237" spans="1:15" s="154" customFormat="1">
      <c r="C237" s="8"/>
      <c r="D237" s="8"/>
      <c r="E237" s="8"/>
      <c r="F237" s="7"/>
      <c r="G237" s="168"/>
      <c r="H237" s="168"/>
      <c r="I237" s="7"/>
      <c r="J237" s="168"/>
      <c r="K237" s="168"/>
      <c r="L237" s="168"/>
    </row>
    <row r="238" spans="1:15">
      <c r="C238" s="8"/>
      <c r="D238" s="8"/>
      <c r="E238" s="8"/>
      <c r="F238" s="7"/>
      <c r="G238" s="122"/>
      <c r="H238" s="122"/>
      <c r="I238" s="7"/>
      <c r="J238" s="122"/>
      <c r="K238" s="122"/>
      <c r="L238" s="122"/>
    </row>
    <row r="239" spans="1:15">
      <c r="C239" s="8"/>
      <c r="D239" s="8"/>
      <c r="E239" s="8"/>
      <c r="F239" s="7"/>
      <c r="G239" s="122"/>
      <c r="H239" s="122"/>
      <c r="I239" s="7"/>
      <c r="J239" s="122"/>
      <c r="K239" s="122"/>
      <c r="L239" s="122"/>
    </row>
    <row r="240" spans="1:15">
      <c r="J240" s="309" t="s">
        <v>122</v>
      </c>
      <c r="K240" s="309"/>
      <c r="L240" s="309"/>
    </row>
    <row r="241" spans="2:14">
      <c r="J241" s="23"/>
      <c r="K241" s="23"/>
      <c r="L241" s="23"/>
    </row>
    <row r="242" spans="2:14">
      <c r="B242" s="307" t="s">
        <v>120</v>
      </c>
      <c r="C242" s="307"/>
      <c r="D242" s="307"/>
      <c r="E242" s="307"/>
      <c r="F242" s="307"/>
      <c r="G242" s="307"/>
      <c r="H242" s="307"/>
      <c r="I242" s="307"/>
      <c r="J242" s="307"/>
      <c r="K242" s="307"/>
      <c r="L242" s="307"/>
    </row>
    <row r="243" spans="2:14">
      <c r="B243" s="307" t="s">
        <v>121</v>
      </c>
      <c r="C243" s="307"/>
      <c r="D243" s="307"/>
      <c r="E243" s="307"/>
      <c r="F243" s="307"/>
      <c r="G243" s="307"/>
      <c r="H243" s="307"/>
      <c r="I243" s="307"/>
      <c r="J243" s="307"/>
      <c r="K243" s="307"/>
      <c r="L243" s="307"/>
    </row>
    <row r="244" spans="2:14">
      <c r="B244" s="307" t="s">
        <v>335</v>
      </c>
      <c r="C244" s="307"/>
      <c r="D244" s="307"/>
      <c r="E244" s="307"/>
      <c r="F244" s="307"/>
      <c r="G244" s="307"/>
      <c r="H244" s="307"/>
      <c r="I244" s="307"/>
      <c r="J244" s="307"/>
      <c r="K244" s="307"/>
      <c r="L244" s="307"/>
    </row>
    <row r="245" spans="2:14">
      <c r="N245" s="12"/>
    </row>
    <row r="246" spans="2:14">
      <c r="B246" s="293" t="s">
        <v>29</v>
      </c>
      <c r="C246" s="293"/>
      <c r="D246" s="21" t="s">
        <v>30</v>
      </c>
      <c r="E246" s="294" t="s">
        <v>144</v>
      </c>
      <c r="F246" s="294"/>
      <c r="G246" s="294"/>
      <c r="H246" s="294"/>
      <c r="I246" s="294"/>
      <c r="J246" s="294"/>
      <c r="K246" s="294"/>
      <c r="L246" s="294"/>
    </row>
    <row r="247" spans="2:14">
      <c r="B247" s="293"/>
      <c r="C247" s="293"/>
      <c r="D247" s="21" t="s">
        <v>31</v>
      </c>
      <c r="E247" s="294">
        <v>104021</v>
      </c>
      <c r="F247" s="294"/>
      <c r="G247" s="294"/>
      <c r="H247" s="294"/>
      <c r="I247" s="294"/>
      <c r="J247" s="294"/>
      <c r="K247" s="294"/>
      <c r="L247" s="294"/>
    </row>
    <row r="248" spans="2:14">
      <c r="B248" s="292"/>
      <c r="C248" s="292"/>
      <c r="D248" s="292"/>
      <c r="E248" s="292"/>
      <c r="F248" s="292"/>
      <c r="G248" s="292"/>
      <c r="H248" s="292"/>
      <c r="I248" s="292"/>
      <c r="J248" s="292"/>
      <c r="K248" s="292"/>
      <c r="L248" s="292"/>
    </row>
    <row r="249" spans="2:14">
      <c r="B249" s="293" t="s">
        <v>32</v>
      </c>
      <c r="C249" s="293"/>
      <c r="D249" s="21" t="s">
        <v>30</v>
      </c>
      <c r="E249" s="294" t="s">
        <v>144</v>
      </c>
      <c r="F249" s="294"/>
      <c r="G249" s="294"/>
      <c r="H249" s="294"/>
      <c r="I249" s="294"/>
      <c r="J249" s="294"/>
      <c r="K249" s="294"/>
      <c r="L249" s="294"/>
    </row>
    <row r="250" spans="2:14">
      <c r="B250" s="293"/>
      <c r="C250" s="293"/>
      <c r="D250" s="21" t="s">
        <v>31</v>
      </c>
      <c r="E250" s="294">
        <v>104021</v>
      </c>
      <c r="F250" s="294"/>
      <c r="G250" s="294"/>
      <c r="H250" s="294"/>
      <c r="I250" s="294"/>
      <c r="J250" s="294"/>
      <c r="K250" s="294"/>
      <c r="L250" s="294"/>
    </row>
    <row r="251" spans="2:14"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</row>
    <row r="252" spans="2:14">
      <c r="B252" s="293" t="s">
        <v>33</v>
      </c>
      <c r="C252" s="293"/>
      <c r="D252" s="293"/>
      <c r="E252" s="294" t="s">
        <v>144</v>
      </c>
      <c r="F252" s="294"/>
      <c r="G252" s="294"/>
      <c r="H252" s="294"/>
      <c r="I252" s="294"/>
      <c r="J252" s="294"/>
      <c r="K252" s="294"/>
      <c r="L252" s="294"/>
    </row>
    <row r="253" spans="2:14"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</row>
    <row r="254" spans="2:14">
      <c r="B254" s="293" t="s">
        <v>34</v>
      </c>
      <c r="C254" s="293"/>
      <c r="D254" s="293"/>
      <c r="E254" s="294">
        <v>1006</v>
      </c>
      <c r="F254" s="294"/>
      <c r="G254" s="294"/>
      <c r="H254" s="294"/>
      <c r="I254" s="294"/>
      <c r="J254" s="294"/>
      <c r="K254" s="294"/>
      <c r="L254" s="294"/>
    </row>
    <row r="255" spans="2:14">
      <c r="B255" s="308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</row>
    <row r="256" spans="2:14">
      <c r="B256" s="293" t="s">
        <v>35</v>
      </c>
      <c r="C256" s="293"/>
      <c r="D256" s="293"/>
      <c r="E256" s="294">
        <v>1</v>
      </c>
      <c r="F256" s="294"/>
      <c r="G256" s="294"/>
      <c r="H256" s="294"/>
      <c r="I256" s="294"/>
      <c r="J256" s="294"/>
      <c r="K256" s="294"/>
      <c r="L256" s="294"/>
    </row>
    <row r="257" spans="2:15"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</row>
    <row r="258" spans="2:15">
      <c r="B258" s="296" t="s">
        <v>36</v>
      </c>
      <c r="C258" s="296"/>
      <c r="D258" s="21" t="s">
        <v>37</v>
      </c>
      <c r="E258" s="297" t="s">
        <v>149</v>
      </c>
      <c r="F258" s="297"/>
      <c r="G258" s="297"/>
      <c r="H258" s="297"/>
      <c r="I258" s="297"/>
      <c r="J258" s="297"/>
      <c r="K258" s="297"/>
      <c r="L258" s="297"/>
    </row>
    <row r="259" spans="2:15">
      <c r="B259" s="296"/>
      <c r="C259" s="296"/>
      <c r="D259" s="21" t="s">
        <v>38</v>
      </c>
      <c r="E259" s="297" t="s">
        <v>150</v>
      </c>
      <c r="F259" s="297"/>
      <c r="G259" s="297"/>
      <c r="H259" s="297"/>
      <c r="I259" s="297"/>
      <c r="J259" s="297"/>
      <c r="K259" s="297"/>
      <c r="L259" s="297"/>
    </row>
    <row r="260" spans="2:15">
      <c r="B260" s="296"/>
      <c r="C260" s="296"/>
      <c r="D260" s="21" t="s">
        <v>39</v>
      </c>
      <c r="E260" s="297" t="s">
        <v>143</v>
      </c>
      <c r="F260" s="297"/>
      <c r="G260" s="297"/>
      <c r="H260" s="297"/>
      <c r="I260" s="297"/>
      <c r="J260" s="297"/>
      <c r="K260" s="297"/>
      <c r="L260" s="297"/>
    </row>
    <row r="261" spans="2:15">
      <c r="B261" s="292"/>
      <c r="C261" s="292"/>
      <c r="D261" s="292"/>
      <c r="E261" s="292"/>
      <c r="F261" s="292"/>
      <c r="G261" s="292"/>
      <c r="H261" s="292"/>
      <c r="I261" s="292"/>
      <c r="J261" s="292"/>
      <c r="K261" s="292"/>
      <c r="L261" s="292"/>
    </row>
    <row r="262" spans="2:15" ht="27">
      <c r="B262" s="298" t="s">
        <v>40</v>
      </c>
      <c r="C262" s="299"/>
      <c r="D262" s="21" t="s">
        <v>41</v>
      </c>
      <c r="E262" s="304" t="s">
        <v>151</v>
      </c>
      <c r="F262" s="305"/>
      <c r="G262" s="305"/>
      <c r="H262" s="305"/>
      <c r="I262" s="305"/>
      <c r="J262" s="305"/>
      <c r="K262" s="305"/>
      <c r="L262" s="306"/>
    </row>
    <row r="263" spans="2:15" ht="27">
      <c r="B263" s="300"/>
      <c r="C263" s="301"/>
      <c r="D263" s="21" t="s">
        <v>42</v>
      </c>
      <c r="E263" s="294">
        <v>1031</v>
      </c>
      <c r="F263" s="294"/>
      <c r="G263" s="294"/>
      <c r="H263" s="294"/>
      <c r="I263" s="294"/>
      <c r="J263" s="294"/>
      <c r="K263" s="294"/>
      <c r="L263" s="294"/>
    </row>
    <row r="264" spans="2:15" ht="27" customHeight="1">
      <c r="B264" s="300"/>
      <c r="C264" s="301"/>
      <c r="D264" s="21" t="s">
        <v>43</v>
      </c>
      <c r="E264" s="304" t="s">
        <v>151</v>
      </c>
      <c r="F264" s="305"/>
      <c r="G264" s="305"/>
      <c r="H264" s="305"/>
      <c r="I264" s="305"/>
      <c r="J264" s="305"/>
      <c r="K264" s="305"/>
      <c r="L264" s="306"/>
    </row>
    <row r="265" spans="2:15" ht="27">
      <c r="B265" s="302"/>
      <c r="C265" s="303"/>
      <c r="D265" s="21" t="s">
        <v>44</v>
      </c>
      <c r="E265" s="294">
        <v>11001</v>
      </c>
      <c r="F265" s="294"/>
      <c r="G265" s="294"/>
      <c r="H265" s="294"/>
      <c r="I265" s="294"/>
      <c r="J265" s="294"/>
      <c r="K265" s="294"/>
      <c r="L265" s="294"/>
    </row>
    <row r="266" spans="2:15">
      <c r="B266" s="292"/>
      <c r="C266" s="292"/>
      <c r="D266" s="292"/>
      <c r="E266" s="292"/>
      <c r="F266" s="292"/>
      <c r="G266" s="292"/>
      <c r="H266" s="292"/>
      <c r="I266" s="292"/>
      <c r="J266" s="292"/>
      <c r="K266" s="292"/>
      <c r="L266" s="292"/>
    </row>
    <row r="267" spans="2:15">
      <c r="B267" s="293" t="s">
        <v>45</v>
      </c>
      <c r="C267" s="293"/>
      <c r="D267" s="293"/>
      <c r="E267" s="294" t="s">
        <v>148</v>
      </c>
      <c r="F267" s="294"/>
      <c r="G267" s="294"/>
      <c r="H267" s="294"/>
      <c r="I267" s="294"/>
      <c r="J267" s="294"/>
      <c r="K267" s="294"/>
      <c r="L267" s="294"/>
    </row>
    <row r="269" spans="2:15" ht="54" customHeight="1">
      <c r="B269" s="288" t="s">
        <v>50</v>
      </c>
      <c r="C269" s="295" t="s">
        <v>1</v>
      </c>
      <c r="D269" s="295"/>
      <c r="E269" s="288" t="s">
        <v>49</v>
      </c>
      <c r="F269" s="288" t="s">
        <v>3</v>
      </c>
      <c r="G269" s="288"/>
      <c r="H269" s="288"/>
      <c r="I269" s="288" t="s">
        <v>47</v>
      </c>
      <c r="J269" s="288" t="s">
        <v>4</v>
      </c>
      <c r="K269" s="288" t="s">
        <v>5</v>
      </c>
      <c r="L269" s="288" t="s">
        <v>6</v>
      </c>
      <c r="M269" s="288" t="s">
        <v>46</v>
      </c>
      <c r="N269" s="288"/>
      <c r="O269" s="288" t="s">
        <v>7</v>
      </c>
    </row>
    <row r="270" spans="2:15" ht="54">
      <c r="B270" s="288"/>
      <c r="C270" s="22" t="s">
        <v>8</v>
      </c>
      <c r="D270" s="20" t="s">
        <v>0</v>
      </c>
      <c r="E270" s="288"/>
      <c r="F270" s="20" t="s">
        <v>48</v>
      </c>
      <c r="G270" s="20" t="s">
        <v>9</v>
      </c>
      <c r="H270" s="20" t="s">
        <v>10</v>
      </c>
      <c r="I270" s="288"/>
      <c r="J270" s="288"/>
      <c r="K270" s="288"/>
      <c r="L270" s="288"/>
      <c r="M270" s="20" t="s">
        <v>11</v>
      </c>
      <c r="N270" s="20" t="s">
        <v>12</v>
      </c>
      <c r="O270" s="288"/>
    </row>
    <row r="271" spans="2:15">
      <c r="B271" s="24" t="s">
        <v>13</v>
      </c>
      <c r="C271" s="24" t="s">
        <v>14</v>
      </c>
      <c r="D271" s="24" t="s">
        <v>15</v>
      </c>
      <c r="E271" s="24" t="s">
        <v>16</v>
      </c>
      <c r="F271" s="24" t="s">
        <v>17</v>
      </c>
      <c r="G271" s="24" t="s">
        <v>18</v>
      </c>
      <c r="H271" s="24" t="s">
        <v>19</v>
      </c>
      <c r="I271" s="24" t="s">
        <v>20</v>
      </c>
      <c r="J271" s="24" t="s">
        <v>21</v>
      </c>
      <c r="K271" s="24" t="s">
        <v>22</v>
      </c>
      <c r="L271" s="24" t="s">
        <v>23</v>
      </c>
      <c r="M271" s="24" t="s">
        <v>24</v>
      </c>
      <c r="N271" s="24" t="s">
        <v>25</v>
      </c>
      <c r="O271" s="24" t="s">
        <v>26</v>
      </c>
    </row>
    <row r="272" spans="2:15">
      <c r="B272" s="4">
        <v>1100000</v>
      </c>
      <c r="C272" s="5" t="s">
        <v>72</v>
      </c>
      <c r="D272" s="4" t="s">
        <v>28</v>
      </c>
      <c r="E272" s="185">
        <f>E274</f>
        <v>23600</v>
      </c>
      <c r="F272" s="25"/>
      <c r="G272" s="195">
        <f t="shared" ref="G272:H272" si="17">G274</f>
        <v>0</v>
      </c>
      <c r="H272" s="195">
        <f t="shared" si="17"/>
        <v>0</v>
      </c>
      <c r="I272" s="185">
        <f t="shared" ref="I272" si="18">E272+F272+G272+H272</f>
        <v>23600</v>
      </c>
      <c r="J272" s="185">
        <f>J274</f>
        <v>0</v>
      </c>
      <c r="K272" s="185">
        <f t="shared" ref="K272:L272" si="19">K274</f>
        <v>0</v>
      </c>
      <c r="L272" s="185">
        <f t="shared" si="19"/>
        <v>0</v>
      </c>
      <c r="M272" s="10"/>
      <c r="N272" s="10"/>
      <c r="O272" s="10"/>
    </row>
    <row r="273" spans="2:15">
      <c r="B273" s="4">
        <v>1123000</v>
      </c>
      <c r="C273" s="6" t="s">
        <v>88</v>
      </c>
      <c r="D273" s="4" t="s">
        <v>28</v>
      </c>
      <c r="E273" s="185"/>
      <c r="F273" s="10"/>
      <c r="G273" s="10"/>
      <c r="H273" s="10"/>
      <c r="I273" s="185"/>
      <c r="J273" s="10"/>
      <c r="K273" s="10"/>
      <c r="L273" s="10"/>
      <c r="M273" s="10"/>
      <c r="N273" s="10"/>
      <c r="O273" s="10"/>
    </row>
    <row r="274" spans="2:15">
      <c r="B274" s="4">
        <v>1123800</v>
      </c>
      <c r="C274" s="5" t="s">
        <v>96</v>
      </c>
      <c r="D274" s="4">
        <v>423900</v>
      </c>
      <c r="E274" s="185">
        <v>23600</v>
      </c>
      <c r="F274" s="10"/>
      <c r="G274" s="195"/>
      <c r="H274" s="195"/>
      <c r="I274" s="185">
        <f t="shared" ref="I274" si="20">E274+F274+G274+H274</f>
        <v>23600</v>
      </c>
      <c r="J274" s="185"/>
      <c r="K274" s="185"/>
      <c r="L274" s="185"/>
      <c r="M274" s="10"/>
      <c r="N274" s="10"/>
      <c r="O274" s="10"/>
    </row>
    <row r="275" spans="2:15">
      <c r="B275" s="4">
        <v>1000000</v>
      </c>
      <c r="C275" s="4" t="s">
        <v>191</v>
      </c>
      <c r="D275" s="4"/>
      <c r="E275" s="185">
        <f>E272</f>
        <v>23600</v>
      </c>
      <c r="F275" s="25"/>
      <c r="G275" s="195">
        <f t="shared" ref="G275:H275" si="21">G272</f>
        <v>0</v>
      </c>
      <c r="H275" s="195">
        <f t="shared" si="21"/>
        <v>0</v>
      </c>
      <c r="I275" s="185">
        <f>I272</f>
        <v>23600</v>
      </c>
      <c r="J275" s="185">
        <f>J272</f>
        <v>0</v>
      </c>
      <c r="K275" s="185">
        <f>K272</f>
        <v>0</v>
      </c>
      <c r="L275" s="185">
        <f>L272</f>
        <v>0</v>
      </c>
      <c r="M275" s="10"/>
      <c r="N275" s="10"/>
      <c r="O275" s="10"/>
    </row>
    <row r="276" spans="2:15">
      <c r="G276" s="197"/>
    </row>
    <row r="278" spans="2:15" ht="16.5" customHeight="1">
      <c r="C278" s="156" t="s">
        <v>337</v>
      </c>
      <c r="D278" s="289" t="s">
        <v>66</v>
      </c>
      <c r="E278" s="289"/>
      <c r="F278" s="289"/>
      <c r="G278" s="290" t="s">
        <v>67</v>
      </c>
      <c r="H278" s="290"/>
      <c r="J278" s="291" t="s">
        <v>281</v>
      </c>
      <c r="K278" s="291"/>
      <c r="L278" s="291"/>
    </row>
    <row r="279" spans="2:15">
      <c r="C279" s="8"/>
      <c r="D279" s="8"/>
      <c r="E279" s="1"/>
      <c r="G279" s="290" t="s">
        <v>68</v>
      </c>
      <c r="H279" s="290"/>
      <c r="J279" s="290" t="s">
        <v>69</v>
      </c>
      <c r="K279" s="290"/>
      <c r="L279" s="290"/>
    </row>
    <row r="280" spans="2:15">
      <c r="C280" s="19" t="s">
        <v>70</v>
      </c>
      <c r="D280" s="8"/>
      <c r="E280" s="8"/>
      <c r="F280" s="8"/>
      <c r="G280" s="8"/>
      <c r="H280" s="8"/>
      <c r="I280" s="8"/>
    </row>
    <row r="281" spans="2:15" ht="16.5" customHeight="1">
      <c r="C281" s="8"/>
      <c r="D281" s="289" t="s">
        <v>71</v>
      </c>
      <c r="E281" s="289"/>
      <c r="F281" s="289"/>
      <c r="G281" s="290" t="s">
        <v>67</v>
      </c>
      <c r="H281" s="290"/>
      <c r="I281" s="7"/>
      <c r="J281" s="291" t="s">
        <v>216</v>
      </c>
      <c r="K281" s="291"/>
      <c r="L281" s="291"/>
    </row>
    <row r="282" spans="2:15">
      <c r="C282" s="8"/>
      <c r="D282" s="8"/>
      <c r="E282" s="8"/>
      <c r="F282" s="7"/>
      <c r="G282" s="290" t="s">
        <v>68</v>
      </c>
      <c r="H282" s="290"/>
      <c r="I282" s="7"/>
      <c r="J282" s="290" t="s">
        <v>69</v>
      </c>
      <c r="K282" s="290"/>
      <c r="L282" s="290"/>
    </row>
    <row r="283" spans="2:15">
      <c r="C283" s="8"/>
      <c r="D283" s="8"/>
      <c r="E283" s="8"/>
      <c r="F283" s="7"/>
      <c r="G283" s="122"/>
      <c r="H283" s="122"/>
      <c r="I283" s="7"/>
      <c r="J283" s="122"/>
      <c r="K283" s="122"/>
      <c r="L283" s="122"/>
    </row>
    <row r="284" spans="2:15">
      <c r="C284" s="8"/>
      <c r="D284" s="8"/>
      <c r="E284" s="8"/>
      <c r="F284" s="7"/>
      <c r="G284" s="122"/>
      <c r="H284" s="122"/>
      <c r="I284" s="7"/>
      <c r="J284" s="122"/>
      <c r="K284" s="122"/>
      <c r="L284" s="122"/>
    </row>
    <row r="285" spans="2:15">
      <c r="C285" s="8"/>
      <c r="D285" s="8"/>
      <c r="E285" s="8"/>
      <c r="F285" s="7"/>
      <c r="G285" s="122"/>
      <c r="H285" s="122"/>
      <c r="I285" s="7"/>
      <c r="J285" s="122"/>
      <c r="K285" s="122"/>
      <c r="L285" s="122"/>
    </row>
    <row r="286" spans="2:15">
      <c r="C286" s="8"/>
      <c r="D286" s="8"/>
      <c r="E286" s="8"/>
      <c r="F286" s="7"/>
      <c r="G286" s="122"/>
      <c r="H286" s="122"/>
      <c r="I286" s="7"/>
      <c r="J286" s="122"/>
      <c r="K286" s="122"/>
      <c r="L286" s="122"/>
    </row>
    <row r="287" spans="2:15">
      <c r="C287" s="8"/>
      <c r="D287" s="8"/>
      <c r="E287" s="8"/>
      <c r="F287" s="7"/>
      <c r="G287" s="122"/>
      <c r="H287" s="122"/>
      <c r="I287" s="7"/>
      <c r="J287" s="122"/>
      <c r="K287" s="122"/>
      <c r="L287" s="122"/>
    </row>
    <row r="288" spans="2:15">
      <c r="J288" s="309" t="s">
        <v>122</v>
      </c>
      <c r="K288" s="309"/>
      <c r="L288" s="309"/>
    </row>
    <row r="289" spans="2:14">
      <c r="J289" s="23"/>
      <c r="K289" s="23"/>
      <c r="L289" s="23"/>
    </row>
    <row r="290" spans="2:14">
      <c r="B290" s="307" t="s">
        <v>120</v>
      </c>
      <c r="C290" s="307"/>
      <c r="D290" s="307"/>
      <c r="E290" s="307"/>
      <c r="F290" s="307"/>
      <c r="G290" s="307"/>
      <c r="H290" s="307"/>
      <c r="I290" s="307"/>
      <c r="J290" s="307"/>
      <c r="K290" s="307"/>
      <c r="L290" s="307"/>
    </row>
    <row r="291" spans="2:14">
      <c r="B291" s="307" t="s">
        <v>121</v>
      </c>
      <c r="C291" s="307"/>
      <c r="D291" s="307"/>
      <c r="E291" s="307"/>
      <c r="F291" s="307"/>
      <c r="G291" s="307"/>
      <c r="H291" s="307"/>
      <c r="I291" s="307"/>
      <c r="J291" s="307"/>
      <c r="K291" s="307"/>
      <c r="L291" s="307"/>
    </row>
    <row r="292" spans="2:14">
      <c r="B292" s="307" t="s">
        <v>335</v>
      </c>
      <c r="C292" s="307"/>
      <c r="D292" s="307"/>
      <c r="E292" s="307"/>
      <c r="F292" s="307"/>
      <c r="G292" s="307"/>
      <c r="H292" s="307"/>
      <c r="I292" s="307"/>
      <c r="J292" s="307"/>
      <c r="K292" s="307"/>
      <c r="L292" s="307"/>
    </row>
    <row r="293" spans="2:14">
      <c r="N293" s="12"/>
    </row>
    <row r="294" spans="2:14" ht="16.5" customHeight="1">
      <c r="B294" s="293" t="s">
        <v>29</v>
      </c>
      <c r="C294" s="293"/>
      <c r="D294" s="21" t="s">
        <v>30</v>
      </c>
      <c r="E294" s="294" t="s">
        <v>144</v>
      </c>
      <c r="F294" s="294"/>
      <c r="G294" s="294"/>
      <c r="H294" s="294"/>
      <c r="I294" s="294"/>
      <c r="J294" s="294"/>
      <c r="K294" s="294"/>
      <c r="L294" s="294"/>
    </row>
    <row r="295" spans="2:14">
      <c r="B295" s="293"/>
      <c r="C295" s="293"/>
      <c r="D295" s="21" t="s">
        <v>31</v>
      </c>
      <c r="E295" s="294">
        <v>104021</v>
      </c>
      <c r="F295" s="294"/>
      <c r="G295" s="294"/>
      <c r="H295" s="294"/>
      <c r="I295" s="294"/>
      <c r="J295" s="294"/>
      <c r="K295" s="294"/>
      <c r="L295" s="294"/>
    </row>
    <row r="296" spans="2:14">
      <c r="B296" s="292"/>
      <c r="C296" s="292"/>
      <c r="D296" s="292"/>
      <c r="E296" s="292"/>
      <c r="F296" s="292"/>
      <c r="G296" s="292"/>
      <c r="H296" s="292"/>
      <c r="I296" s="292"/>
      <c r="J296" s="292"/>
      <c r="K296" s="292"/>
      <c r="L296" s="292"/>
    </row>
    <row r="297" spans="2:14" ht="16.5" customHeight="1">
      <c r="B297" s="293" t="s">
        <v>32</v>
      </c>
      <c r="C297" s="293"/>
      <c r="D297" s="21" t="s">
        <v>30</v>
      </c>
      <c r="E297" s="294" t="s">
        <v>144</v>
      </c>
      <c r="F297" s="294"/>
      <c r="G297" s="294"/>
      <c r="H297" s="294"/>
      <c r="I297" s="294"/>
      <c r="J297" s="294"/>
      <c r="K297" s="294"/>
      <c r="L297" s="294"/>
    </row>
    <row r="298" spans="2:14">
      <c r="B298" s="293"/>
      <c r="C298" s="293"/>
      <c r="D298" s="21" t="s">
        <v>31</v>
      </c>
      <c r="E298" s="294">
        <v>104021</v>
      </c>
      <c r="F298" s="294"/>
      <c r="G298" s="294"/>
      <c r="H298" s="294"/>
      <c r="I298" s="294"/>
      <c r="J298" s="294"/>
      <c r="K298" s="294"/>
      <c r="L298" s="294"/>
    </row>
    <row r="299" spans="2:14">
      <c r="B299" s="308"/>
      <c r="C299" s="308"/>
      <c r="D299" s="308"/>
      <c r="E299" s="308"/>
      <c r="F299" s="308"/>
      <c r="G299" s="308"/>
      <c r="H299" s="308"/>
      <c r="I299" s="308"/>
      <c r="J299" s="308"/>
      <c r="K299" s="308"/>
      <c r="L299" s="308"/>
    </row>
    <row r="300" spans="2:14" ht="16.5" customHeight="1">
      <c r="B300" s="293" t="s">
        <v>33</v>
      </c>
      <c r="C300" s="293"/>
      <c r="D300" s="293"/>
      <c r="E300" s="294" t="s">
        <v>144</v>
      </c>
      <c r="F300" s="294"/>
      <c r="G300" s="294"/>
      <c r="H300" s="294"/>
      <c r="I300" s="294"/>
      <c r="J300" s="294"/>
      <c r="K300" s="294"/>
      <c r="L300" s="294"/>
    </row>
    <row r="301" spans="2:14"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</row>
    <row r="302" spans="2:14" ht="16.5" customHeight="1">
      <c r="B302" s="293" t="s">
        <v>34</v>
      </c>
      <c r="C302" s="293"/>
      <c r="D302" s="293"/>
      <c r="E302" s="294">
        <v>1006</v>
      </c>
      <c r="F302" s="294"/>
      <c r="G302" s="294"/>
      <c r="H302" s="294"/>
      <c r="I302" s="294"/>
      <c r="J302" s="294"/>
      <c r="K302" s="294"/>
      <c r="L302" s="294"/>
    </row>
    <row r="303" spans="2:14">
      <c r="B303" s="308"/>
      <c r="C303" s="308"/>
      <c r="D303" s="308"/>
      <c r="E303" s="308"/>
      <c r="F303" s="308"/>
      <c r="G303" s="308"/>
      <c r="H303" s="308"/>
      <c r="I303" s="308"/>
      <c r="J303" s="308"/>
      <c r="K303" s="308"/>
      <c r="L303" s="308"/>
    </row>
    <row r="304" spans="2:14" ht="16.5" customHeight="1">
      <c r="B304" s="293" t="s">
        <v>35</v>
      </c>
      <c r="C304" s="293"/>
      <c r="D304" s="293"/>
      <c r="E304" s="294">
        <v>1</v>
      </c>
      <c r="F304" s="294"/>
      <c r="G304" s="294"/>
      <c r="H304" s="294"/>
      <c r="I304" s="294"/>
      <c r="J304" s="294"/>
      <c r="K304" s="294"/>
      <c r="L304" s="294"/>
    </row>
    <row r="305" spans="2:15">
      <c r="B305" s="292"/>
      <c r="C305" s="292"/>
      <c r="D305" s="292"/>
      <c r="E305" s="292"/>
      <c r="F305" s="292"/>
      <c r="G305" s="292"/>
      <c r="H305" s="292"/>
      <c r="I305" s="292"/>
      <c r="J305" s="292"/>
      <c r="K305" s="292"/>
      <c r="L305" s="292"/>
    </row>
    <row r="306" spans="2:15" ht="16.5" customHeight="1">
      <c r="B306" s="296" t="s">
        <v>36</v>
      </c>
      <c r="C306" s="296"/>
      <c r="D306" s="21" t="s">
        <v>37</v>
      </c>
      <c r="E306" s="297" t="s">
        <v>142</v>
      </c>
      <c r="F306" s="297"/>
      <c r="G306" s="297"/>
      <c r="H306" s="297"/>
      <c r="I306" s="297"/>
      <c r="J306" s="297"/>
      <c r="K306" s="297"/>
      <c r="L306" s="297"/>
    </row>
    <row r="307" spans="2:15">
      <c r="B307" s="296"/>
      <c r="C307" s="296"/>
      <c r="D307" s="21" t="s">
        <v>38</v>
      </c>
      <c r="E307" s="297" t="s">
        <v>142</v>
      </c>
      <c r="F307" s="297"/>
      <c r="G307" s="297"/>
      <c r="H307" s="297"/>
      <c r="I307" s="297"/>
      <c r="J307" s="297"/>
      <c r="K307" s="297"/>
      <c r="L307" s="297"/>
    </row>
    <row r="308" spans="2:15">
      <c r="B308" s="296"/>
      <c r="C308" s="296"/>
      <c r="D308" s="21" t="s">
        <v>39</v>
      </c>
      <c r="E308" s="297" t="s">
        <v>143</v>
      </c>
      <c r="F308" s="297"/>
      <c r="G308" s="297"/>
      <c r="H308" s="297"/>
      <c r="I308" s="297"/>
      <c r="J308" s="297"/>
      <c r="K308" s="297"/>
      <c r="L308" s="297"/>
    </row>
    <row r="309" spans="2:15">
      <c r="B309" s="292"/>
      <c r="C309" s="292"/>
      <c r="D309" s="292"/>
      <c r="E309" s="292"/>
      <c r="F309" s="292"/>
      <c r="G309" s="292"/>
      <c r="H309" s="292"/>
      <c r="I309" s="292"/>
      <c r="J309" s="292"/>
      <c r="K309" s="292"/>
      <c r="L309" s="292"/>
    </row>
    <row r="310" spans="2:15" ht="27" customHeight="1">
      <c r="B310" s="298" t="s">
        <v>40</v>
      </c>
      <c r="C310" s="299"/>
      <c r="D310" s="21" t="s">
        <v>41</v>
      </c>
      <c r="E310" s="304" t="s">
        <v>145</v>
      </c>
      <c r="F310" s="305"/>
      <c r="G310" s="305"/>
      <c r="H310" s="305"/>
      <c r="I310" s="305"/>
      <c r="J310" s="305"/>
      <c r="K310" s="305"/>
      <c r="L310" s="306"/>
    </row>
    <row r="311" spans="2:15" ht="27">
      <c r="B311" s="300"/>
      <c r="C311" s="301"/>
      <c r="D311" s="21" t="s">
        <v>42</v>
      </c>
      <c r="E311" s="294">
        <v>1108</v>
      </c>
      <c r="F311" s="294"/>
      <c r="G311" s="294"/>
      <c r="H311" s="294"/>
      <c r="I311" s="294"/>
      <c r="J311" s="294"/>
      <c r="K311" s="294"/>
      <c r="L311" s="294"/>
    </row>
    <row r="312" spans="2:15" ht="27" customHeight="1">
      <c r="B312" s="300"/>
      <c r="C312" s="301"/>
      <c r="D312" s="21" t="s">
        <v>43</v>
      </c>
      <c r="E312" s="304" t="s">
        <v>195</v>
      </c>
      <c r="F312" s="305"/>
      <c r="G312" s="305"/>
      <c r="H312" s="305"/>
      <c r="I312" s="305"/>
      <c r="J312" s="305"/>
      <c r="K312" s="305"/>
      <c r="L312" s="306"/>
    </row>
    <row r="313" spans="2:15" ht="27">
      <c r="B313" s="302"/>
      <c r="C313" s="303"/>
      <c r="D313" s="21" t="s">
        <v>44</v>
      </c>
      <c r="E313" s="294">
        <v>11002</v>
      </c>
      <c r="F313" s="294"/>
      <c r="G313" s="294"/>
      <c r="H313" s="294"/>
      <c r="I313" s="294"/>
      <c r="J313" s="294"/>
      <c r="K313" s="294"/>
      <c r="L313" s="294"/>
    </row>
    <row r="314" spans="2:15"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</row>
    <row r="315" spans="2:15" ht="16.5" customHeight="1">
      <c r="B315" s="293" t="s">
        <v>45</v>
      </c>
      <c r="C315" s="293"/>
      <c r="D315" s="293"/>
      <c r="E315" s="294" t="s">
        <v>148</v>
      </c>
      <c r="F315" s="294"/>
      <c r="G315" s="294"/>
      <c r="H315" s="294"/>
      <c r="I315" s="294"/>
      <c r="J315" s="294"/>
      <c r="K315" s="294"/>
      <c r="L315" s="294"/>
    </row>
    <row r="317" spans="2:15" ht="52.5" customHeight="1">
      <c r="B317" s="288" t="s">
        <v>50</v>
      </c>
      <c r="C317" s="295" t="s">
        <v>1</v>
      </c>
      <c r="D317" s="295"/>
      <c r="E317" s="288" t="s">
        <v>49</v>
      </c>
      <c r="F317" s="288" t="s">
        <v>3</v>
      </c>
      <c r="G317" s="288"/>
      <c r="H317" s="288"/>
      <c r="I317" s="288" t="s">
        <v>47</v>
      </c>
      <c r="J317" s="288" t="s">
        <v>4</v>
      </c>
      <c r="K317" s="288" t="s">
        <v>5</v>
      </c>
      <c r="L317" s="288" t="s">
        <v>6</v>
      </c>
      <c r="M317" s="288" t="s">
        <v>46</v>
      </c>
      <c r="N317" s="288"/>
      <c r="O317" s="288" t="s">
        <v>7</v>
      </c>
    </row>
    <row r="318" spans="2:15" ht="54">
      <c r="B318" s="288"/>
      <c r="C318" s="22" t="s">
        <v>8</v>
      </c>
      <c r="D318" s="20" t="s">
        <v>0</v>
      </c>
      <c r="E318" s="288"/>
      <c r="F318" s="20" t="s">
        <v>48</v>
      </c>
      <c r="G318" s="20" t="s">
        <v>9</v>
      </c>
      <c r="H318" s="20" t="s">
        <v>10</v>
      </c>
      <c r="I318" s="288"/>
      <c r="J318" s="288"/>
      <c r="K318" s="288"/>
      <c r="L318" s="288"/>
      <c r="M318" s="20" t="s">
        <v>11</v>
      </c>
      <c r="N318" s="20" t="s">
        <v>12</v>
      </c>
      <c r="O318" s="288"/>
    </row>
    <row r="319" spans="2:15">
      <c r="B319" s="24" t="s">
        <v>13</v>
      </c>
      <c r="C319" s="24" t="s">
        <v>14</v>
      </c>
      <c r="D319" s="24" t="s">
        <v>15</v>
      </c>
      <c r="E319" s="24" t="s">
        <v>16</v>
      </c>
      <c r="F319" s="24" t="s">
        <v>17</v>
      </c>
      <c r="G319" s="24" t="s">
        <v>18</v>
      </c>
      <c r="H319" s="24" t="s">
        <v>19</v>
      </c>
      <c r="I319" s="24" t="s">
        <v>20</v>
      </c>
      <c r="J319" s="24" t="s">
        <v>21</v>
      </c>
      <c r="K319" s="24" t="s">
        <v>22</v>
      </c>
      <c r="L319" s="24" t="s">
        <v>23</v>
      </c>
      <c r="M319" s="24" t="s">
        <v>24</v>
      </c>
      <c r="N319" s="24" t="s">
        <v>25</v>
      </c>
      <c r="O319" s="24" t="s">
        <v>26</v>
      </c>
    </row>
    <row r="320" spans="2:15">
      <c r="B320" s="4">
        <v>1100000</v>
      </c>
      <c r="C320" s="5" t="s">
        <v>72</v>
      </c>
      <c r="D320" s="4" t="s">
        <v>28</v>
      </c>
      <c r="E320" s="185">
        <f>E321+E323</f>
        <v>317512.5</v>
      </c>
      <c r="F320" s="25"/>
      <c r="G320" s="195">
        <f>G321+G323</f>
        <v>-29000</v>
      </c>
      <c r="H320" s="195">
        <f>H321+H323</f>
        <v>0</v>
      </c>
      <c r="I320" s="185">
        <f>E320+F320+G320+H320</f>
        <v>288512.5</v>
      </c>
      <c r="J320" s="185">
        <f>J321+J323</f>
        <v>262951.53000000003</v>
      </c>
      <c r="K320" s="185">
        <f t="shared" ref="K320:L320" si="22">K321+K323</f>
        <v>262951.53000000003</v>
      </c>
      <c r="L320" s="185">
        <f t="shared" si="22"/>
        <v>262951.53000000003</v>
      </c>
      <c r="M320" s="10"/>
      <c r="N320" s="10"/>
      <c r="O320" s="10"/>
    </row>
    <row r="321" spans="2:15">
      <c r="B321" s="4">
        <v>1121000</v>
      </c>
      <c r="C321" s="6" t="s">
        <v>54</v>
      </c>
      <c r="D321" s="4"/>
      <c r="E321" s="185">
        <f>E322</f>
        <v>36461.599999999999</v>
      </c>
      <c r="F321" s="185">
        <f t="shared" ref="F321:H321" si="23">F322</f>
        <v>0</v>
      </c>
      <c r="G321" s="195">
        <f t="shared" si="23"/>
        <v>-29000</v>
      </c>
      <c r="H321" s="195">
        <f t="shared" si="23"/>
        <v>0</v>
      </c>
      <c r="I321" s="185">
        <f t="shared" ref="I321:I322" si="24">E321+F321+G321+H321</f>
        <v>7461.5999999999985</v>
      </c>
      <c r="J321" s="185">
        <f>J322</f>
        <v>4016.03</v>
      </c>
      <c r="K321" s="185">
        <f>K322</f>
        <v>4016.03</v>
      </c>
      <c r="L321" s="185">
        <f>L322</f>
        <v>4016.03</v>
      </c>
      <c r="M321" s="10"/>
      <c r="N321" s="10"/>
      <c r="O321" s="10"/>
    </row>
    <row r="322" spans="2:15">
      <c r="B322" s="4">
        <v>1121100</v>
      </c>
      <c r="C322" s="5" t="s">
        <v>78</v>
      </c>
      <c r="D322" s="4">
        <v>421100</v>
      </c>
      <c r="E322" s="185">
        <v>36461.599999999999</v>
      </c>
      <c r="F322" s="10"/>
      <c r="G322" s="195">
        <v>-29000</v>
      </c>
      <c r="H322" s="195"/>
      <c r="I322" s="185">
        <f t="shared" si="24"/>
        <v>7461.5999999999985</v>
      </c>
      <c r="J322" s="185">
        <v>4016.03</v>
      </c>
      <c r="K322" s="185">
        <v>4016.03</v>
      </c>
      <c r="L322" s="185">
        <v>4016.03</v>
      </c>
      <c r="M322" s="10"/>
      <c r="N322" s="10"/>
      <c r="O322" s="10"/>
    </row>
    <row r="323" spans="2:15">
      <c r="B323" s="4">
        <v>1123000</v>
      </c>
      <c r="C323" s="6" t="s">
        <v>88</v>
      </c>
      <c r="D323" s="4" t="s">
        <v>28</v>
      </c>
      <c r="E323" s="185">
        <f>E324+E325</f>
        <v>281050.90000000002</v>
      </c>
      <c r="F323" s="185">
        <f t="shared" ref="F323:H323" si="25">F324+F325</f>
        <v>0</v>
      </c>
      <c r="G323" s="195">
        <f t="shared" si="25"/>
        <v>0</v>
      </c>
      <c r="H323" s="216">
        <f t="shared" si="25"/>
        <v>0</v>
      </c>
      <c r="I323" s="185">
        <f t="shared" ref="I323:I326" si="26">E323+F323+G323+H323</f>
        <v>281050.90000000002</v>
      </c>
      <c r="J323" s="185">
        <f>J324+J325</f>
        <v>258935.5</v>
      </c>
      <c r="K323" s="185">
        <f>K324+K325</f>
        <v>258935.5</v>
      </c>
      <c r="L323" s="185">
        <f>L324+L325</f>
        <v>258935.5</v>
      </c>
      <c r="M323" s="10"/>
      <c r="N323" s="10"/>
      <c r="O323" s="10"/>
    </row>
    <row r="324" spans="2:15">
      <c r="B324" s="4">
        <v>1123200</v>
      </c>
      <c r="C324" s="5" t="s">
        <v>90</v>
      </c>
      <c r="D324" s="4">
        <v>423200</v>
      </c>
      <c r="E324" s="185">
        <v>280798.90000000002</v>
      </c>
      <c r="F324" s="10"/>
      <c r="G324" s="195"/>
      <c r="H324" s="195"/>
      <c r="I324" s="185">
        <f t="shared" si="26"/>
        <v>280798.90000000002</v>
      </c>
      <c r="J324" s="185">
        <v>258928</v>
      </c>
      <c r="K324" s="185">
        <v>258928</v>
      </c>
      <c r="L324" s="185">
        <v>258928</v>
      </c>
      <c r="M324" s="10"/>
      <c r="N324" s="10"/>
      <c r="O324" s="10"/>
    </row>
    <row r="325" spans="2:15">
      <c r="B325" s="4">
        <v>1123400</v>
      </c>
      <c r="C325" s="5" t="s">
        <v>92</v>
      </c>
      <c r="D325" s="4">
        <v>423400</v>
      </c>
      <c r="E325" s="185">
        <v>252</v>
      </c>
      <c r="F325" s="10"/>
      <c r="G325" s="10"/>
      <c r="H325" s="185"/>
      <c r="I325" s="185">
        <f t="shared" si="26"/>
        <v>252</v>
      </c>
      <c r="J325" s="185">
        <v>7.5</v>
      </c>
      <c r="K325" s="185">
        <v>7.5</v>
      </c>
      <c r="L325" s="185">
        <v>7.5</v>
      </c>
      <c r="M325" s="10"/>
      <c r="N325" s="10"/>
      <c r="O325" s="10"/>
    </row>
    <row r="326" spans="2:15">
      <c r="B326" s="4">
        <v>1000000</v>
      </c>
      <c r="C326" s="4" t="s">
        <v>192</v>
      </c>
      <c r="D326" s="4"/>
      <c r="E326" s="185">
        <f>E320</f>
        <v>317512.5</v>
      </c>
      <c r="F326" s="25"/>
      <c r="G326" s="195">
        <f t="shared" ref="G326:H326" si="27">G320</f>
        <v>-29000</v>
      </c>
      <c r="H326" s="195">
        <f t="shared" si="27"/>
        <v>0</v>
      </c>
      <c r="I326" s="185">
        <f t="shared" si="26"/>
        <v>288512.5</v>
      </c>
      <c r="J326" s="185">
        <f>J320</f>
        <v>262951.53000000003</v>
      </c>
      <c r="K326" s="185">
        <f>K320</f>
        <v>262951.53000000003</v>
      </c>
      <c r="L326" s="185">
        <f>L320</f>
        <v>262951.53000000003</v>
      </c>
      <c r="M326" s="10"/>
      <c r="N326" s="10"/>
      <c r="O326" s="10"/>
    </row>
    <row r="327" spans="2:15" s="154" customFormat="1">
      <c r="B327" s="55"/>
      <c r="C327" s="55"/>
      <c r="D327" s="55"/>
      <c r="E327" s="212"/>
      <c r="F327" s="56"/>
      <c r="G327" s="217"/>
      <c r="H327" s="217"/>
      <c r="I327" s="212"/>
      <c r="J327" s="212"/>
      <c r="K327" s="212"/>
      <c r="L327" s="212"/>
      <c r="M327" s="57"/>
      <c r="N327" s="57"/>
      <c r="O327" s="57"/>
    </row>
    <row r="328" spans="2:15">
      <c r="G328" s="54"/>
    </row>
    <row r="329" spans="2:15" ht="16.5" customHeight="1">
      <c r="C329" s="156" t="s">
        <v>337</v>
      </c>
      <c r="D329" s="289" t="s">
        <v>66</v>
      </c>
      <c r="E329" s="289"/>
      <c r="F329" s="289"/>
      <c r="G329" s="290" t="s">
        <v>67</v>
      </c>
      <c r="H329" s="290"/>
      <c r="I329" s="197"/>
      <c r="J329" s="291" t="s">
        <v>281</v>
      </c>
      <c r="K329" s="291"/>
      <c r="L329" s="291"/>
    </row>
    <row r="330" spans="2:15" ht="16.5" customHeight="1">
      <c r="C330" s="8"/>
      <c r="D330" s="8"/>
      <c r="E330" s="1"/>
      <c r="G330" s="290" t="s">
        <v>68</v>
      </c>
      <c r="H330" s="290"/>
      <c r="J330" s="290" t="s">
        <v>69</v>
      </c>
      <c r="K330" s="290"/>
      <c r="L330" s="290"/>
    </row>
    <row r="331" spans="2:15">
      <c r="C331" s="19" t="s">
        <v>70</v>
      </c>
      <c r="D331" s="8"/>
      <c r="E331" s="8"/>
      <c r="F331" s="8"/>
      <c r="G331" s="8"/>
      <c r="H331" s="8"/>
      <c r="I331" s="8"/>
    </row>
    <row r="332" spans="2:15" ht="16.5" customHeight="1">
      <c r="C332" s="8"/>
      <c r="D332" s="289" t="s">
        <v>71</v>
      </c>
      <c r="E332" s="289"/>
      <c r="F332" s="289"/>
      <c r="G332" s="290" t="s">
        <v>67</v>
      </c>
      <c r="H332" s="290"/>
      <c r="I332" s="7"/>
      <c r="J332" s="291" t="s">
        <v>216</v>
      </c>
      <c r="K332" s="291"/>
      <c r="L332" s="291"/>
    </row>
    <row r="333" spans="2:15" ht="16.5" customHeight="1">
      <c r="C333" s="8"/>
      <c r="D333" s="8"/>
      <c r="E333" s="8"/>
      <c r="F333" s="7"/>
      <c r="G333" s="290" t="s">
        <v>68</v>
      </c>
      <c r="H333" s="290"/>
      <c r="I333" s="7"/>
      <c r="J333" s="290" t="s">
        <v>69</v>
      </c>
      <c r="K333" s="290"/>
      <c r="L333" s="290"/>
    </row>
    <row r="339" spans="2:14">
      <c r="J339" s="309" t="s">
        <v>122</v>
      </c>
      <c r="K339" s="309"/>
      <c r="L339" s="309"/>
    </row>
    <row r="340" spans="2:14">
      <c r="J340" s="23"/>
      <c r="K340" s="23"/>
      <c r="L340" s="23"/>
    </row>
    <row r="341" spans="2:14">
      <c r="B341" s="307" t="s">
        <v>120</v>
      </c>
      <c r="C341" s="307"/>
      <c r="D341" s="307"/>
      <c r="E341" s="307"/>
      <c r="F341" s="307"/>
      <c r="G341" s="307"/>
      <c r="H341" s="307"/>
      <c r="I341" s="307"/>
      <c r="J341" s="307"/>
      <c r="K341" s="307"/>
      <c r="L341" s="307"/>
    </row>
    <row r="342" spans="2:14">
      <c r="B342" s="307" t="s">
        <v>121</v>
      </c>
      <c r="C342" s="307"/>
      <c r="D342" s="307"/>
      <c r="E342" s="307"/>
      <c r="F342" s="307"/>
      <c r="G342" s="307"/>
      <c r="H342" s="307"/>
      <c r="I342" s="307"/>
      <c r="J342" s="307"/>
      <c r="K342" s="307"/>
      <c r="L342" s="307"/>
    </row>
    <row r="343" spans="2:14">
      <c r="B343" s="307" t="s">
        <v>335</v>
      </c>
      <c r="C343" s="307"/>
      <c r="D343" s="307"/>
      <c r="E343" s="307"/>
      <c r="F343" s="307"/>
      <c r="G343" s="307"/>
      <c r="H343" s="307"/>
      <c r="I343" s="307"/>
      <c r="J343" s="307"/>
      <c r="K343" s="307"/>
      <c r="L343" s="307"/>
    </row>
    <row r="344" spans="2:14">
      <c r="N344" s="12"/>
    </row>
    <row r="345" spans="2:14">
      <c r="B345" s="293" t="s">
        <v>29</v>
      </c>
      <c r="C345" s="293"/>
      <c r="D345" s="21" t="s">
        <v>30</v>
      </c>
      <c r="E345" s="294" t="s">
        <v>144</v>
      </c>
      <c r="F345" s="294"/>
      <c r="G345" s="294"/>
      <c r="H345" s="294"/>
      <c r="I345" s="294"/>
      <c r="J345" s="294"/>
      <c r="K345" s="294"/>
      <c r="L345" s="294"/>
    </row>
    <row r="346" spans="2:14">
      <c r="B346" s="293"/>
      <c r="C346" s="293"/>
      <c r="D346" s="21" t="s">
        <v>31</v>
      </c>
      <c r="E346" s="294">
        <v>104021</v>
      </c>
      <c r="F346" s="294"/>
      <c r="G346" s="294"/>
      <c r="H346" s="294"/>
      <c r="I346" s="294"/>
      <c r="J346" s="294"/>
      <c r="K346" s="294"/>
      <c r="L346" s="294"/>
    </row>
    <row r="347" spans="2:14"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</row>
    <row r="348" spans="2:14">
      <c r="B348" s="293" t="s">
        <v>32</v>
      </c>
      <c r="C348" s="293"/>
      <c r="D348" s="21" t="s">
        <v>30</v>
      </c>
      <c r="E348" s="294" t="s">
        <v>144</v>
      </c>
      <c r="F348" s="294"/>
      <c r="G348" s="294"/>
      <c r="H348" s="294"/>
      <c r="I348" s="294"/>
      <c r="J348" s="294"/>
      <c r="K348" s="294"/>
      <c r="L348" s="294"/>
    </row>
    <row r="349" spans="2:14">
      <c r="B349" s="293"/>
      <c r="C349" s="293"/>
      <c r="D349" s="21" t="s">
        <v>31</v>
      </c>
      <c r="E349" s="294">
        <v>104021</v>
      </c>
      <c r="F349" s="294"/>
      <c r="G349" s="294"/>
      <c r="H349" s="294"/>
      <c r="I349" s="294"/>
      <c r="J349" s="294"/>
      <c r="K349" s="294"/>
      <c r="L349" s="294"/>
    </row>
    <row r="350" spans="2:14">
      <c r="B350" s="308"/>
      <c r="C350" s="308"/>
      <c r="D350" s="308"/>
      <c r="E350" s="308"/>
      <c r="F350" s="308"/>
      <c r="G350" s="308"/>
      <c r="H350" s="308"/>
      <c r="I350" s="308"/>
      <c r="J350" s="308"/>
      <c r="K350" s="308"/>
      <c r="L350" s="308"/>
    </row>
    <row r="351" spans="2:14">
      <c r="B351" s="293" t="s">
        <v>33</v>
      </c>
      <c r="C351" s="293"/>
      <c r="D351" s="293"/>
      <c r="E351" s="294" t="s">
        <v>144</v>
      </c>
      <c r="F351" s="294"/>
      <c r="G351" s="294"/>
      <c r="H351" s="294"/>
      <c r="I351" s="294"/>
      <c r="J351" s="294"/>
      <c r="K351" s="294"/>
      <c r="L351" s="294"/>
    </row>
    <row r="352" spans="2:14"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</row>
    <row r="353" spans="2:15">
      <c r="B353" s="293" t="s">
        <v>34</v>
      </c>
      <c r="C353" s="293"/>
      <c r="D353" s="293"/>
      <c r="E353" s="294">
        <v>1006</v>
      </c>
      <c r="F353" s="294"/>
      <c r="G353" s="294"/>
      <c r="H353" s="294"/>
      <c r="I353" s="294"/>
      <c r="J353" s="294"/>
      <c r="K353" s="294"/>
      <c r="L353" s="294"/>
    </row>
    <row r="354" spans="2:15">
      <c r="B354" s="308"/>
      <c r="C354" s="308"/>
      <c r="D354" s="308"/>
      <c r="E354" s="308"/>
      <c r="F354" s="308"/>
      <c r="G354" s="308"/>
      <c r="H354" s="308"/>
      <c r="I354" s="308"/>
      <c r="J354" s="308"/>
      <c r="K354" s="308"/>
      <c r="L354" s="308"/>
    </row>
    <row r="355" spans="2:15">
      <c r="B355" s="293" t="s">
        <v>35</v>
      </c>
      <c r="C355" s="293"/>
      <c r="D355" s="293"/>
      <c r="E355" s="294">
        <v>1</v>
      </c>
      <c r="F355" s="294"/>
      <c r="G355" s="294"/>
      <c r="H355" s="294"/>
      <c r="I355" s="294"/>
      <c r="J355" s="294"/>
      <c r="K355" s="294"/>
      <c r="L355" s="294"/>
    </row>
    <row r="356" spans="2:15"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</row>
    <row r="357" spans="2:15">
      <c r="B357" s="296" t="s">
        <v>36</v>
      </c>
      <c r="C357" s="296"/>
      <c r="D357" s="21" t="s">
        <v>37</v>
      </c>
      <c r="E357" s="297" t="s">
        <v>142</v>
      </c>
      <c r="F357" s="297"/>
      <c r="G357" s="297"/>
      <c r="H357" s="297"/>
      <c r="I357" s="297"/>
      <c r="J357" s="297"/>
      <c r="K357" s="297"/>
      <c r="L357" s="297"/>
    </row>
    <row r="358" spans="2:15">
      <c r="B358" s="296"/>
      <c r="C358" s="296"/>
      <c r="D358" s="21" t="s">
        <v>38</v>
      </c>
      <c r="E358" s="297" t="s">
        <v>142</v>
      </c>
      <c r="F358" s="297"/>
      <c r="G358" s="297"/>
      <c r="H358" s="297"/>
      <c r="I358" s="297"/>
      <c r="J358" s="297"/>
      <c r="K358" s="297"/>
      <c r="L358" s="297"/>
    </row>
    <row r="359" spans="2:15">
      <c r="B359" s="296"/>
      <c r="C359" s="296"/>
      <c r="D359" s="21" t="s">
        <v>39</v>
      </c>
      <c r="E359" s="310" t="s">
        <v>152</v>
      </c>
      <c r="F359" s="310"/>
      <c r="G359" s="310"/>
      <c r="H359" s="310"/>
      <c r="I359" s="310"/>
      <c r="J359" s="310"/>
      <c r="K359" s="310"/>
      <c r="L359" s="310"/>
    </row>
    <row r="360" spans="2:15"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</row>
    <row r="361" spans="2:15" ht="27" customHeight="1">
      <c r="B361" s="298" t="s">
        <v>40</v>
      </c>
      <c r="C361" s="299"/>
      <c r="D361" s="21" t="s">
        <v>41</v>
      </c>
      <c r="E361" s="304" t="s">
        <v>145</v>
      </c>
      <c r="F361" s="305"/>
      <c r="G361" s="305"/>
      <c r="H361" s="305"/>
      <c r="I361" s="305"/>
      <c r="J361" s="305"/>
      <c r="K361" s="305"/>
      <c r="L361" s="306"/>
    </row>
    <row r="362" spans="2:15" ht="27">
      <c r="B362" s="300"/>
      <c r="C362" s="301"/>
      <c r="D362" s="21" t="s">
        <v>42</v>
      </c>
      <c r="E362" s="294">
        <v>1108</v>
      </c>
      <c r="F362" s="294"/>
      <c r="G362" s="294"/>
      <c r="H362" s="294"/>
      <c r="I362" s="294"/>
      <c r="J362" s="294"/>
      <c r="K362" s="294"/>
      <c r="L362" s="294"/>
    </row>
    <row r="363" spans="2:15" ht="27">
      <c r="B363" s="300"/>
      <c r="C363" s="301"/>
      <c r="D363" s="21" t="s">
        <v>43</v>
      </c>
      <c r="E363" s="304" t="s">
        <v>153</v>
      </c>
      <c r="F363" s="305"/>
      <c r="G363" s="305"/>
      <c r="H363" s="305"/>
      <c r="I363" s="305"/>
      <c r="J363" s="305"/>
      <c r="K363" s="305"/>
      <c r="L363" s="306"/>
    </row>
    <row r="364" spans="2:15" ht="27">
      <c r="B364" s="302"/>
      <c r="C364" s="303"/>
      <c r="D364" s="21" t="s">
        <v>44</v>
      </c>
      <c r="E364" s="294">
        <v>11003</v>
      </c>
      <c r="F364" s="294"/>
      <c r="G364" s="294"/>
      <c r="H364" s="294"/>
      <c r="I364" s="294"/>
      <c r="J364" s="294"/>
      <c r="K364" s="294"/>
      <c r="L364" s="294"/>
    </row>
    <row r="365" spans="2:15"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</row>
    <row r="366" spans="2:15">
      <c r="B366" s="293" t="s">
        <v>45</v>
      </c>
      <c r="C366" s="293"/>
      <c r="D366" s="293"/>
      <c r="E366" s="294" t="s">
        <v>148</v>
      </c>
      <c r="F366" s="294"/>
      <c r="G366" s="294"/>
      <c r="H366" s="294"/>
      <c r="I366" s="294"/>
      <c r="J366" s="294"/>
      <c r="K366" s="294"/>
      <c r="L366" s="294"/>
    </row>
    <row r="368" spans="2:15" ht="39.75" customHeight="1">
      <c r="B368" s="288" t="s">
        <v>50</v>
      </c>
      <c r="C368" s="295" t="s">
        <v>1</v>
      </c>
      <c r="D368" s="295"/>
      <c r="E368" s="288" t="s">
        <v>49</v>
      </c>
      <c r="F368" s="288" t="s">
        <v>3</v>
      </c>
      <c r="G368" s="288"/>
      <c r="H368" s="288"/>
      <c r="I368" s="288" t="s">
        <v>47</v>
      </c>
      <c r="J368" s="288" t="s">
        <v>4</v>
      </c>
      <c r="K368" s="288" t="s">
        <v>5</v>
      </c>
      <c r="L368" s="288" t="s">
        <v>6</v>
      </c>
      <c r="M368" s="288" t="s">
        <v>46</v>
      </c>
      <c r="N368" s="288"/>
      <c r="O368" s="288" t="s">
        <v>7</v>
      </c>
    </row>
    <row r="369" spans="2:15" ht="54">
      <c r="B369" s="288"/>
      <c r="C369" s="22" t="s">
        <v>8</v>
      </c>
      <c r="D369" s="20" t="s">
        <v>0</v>
      </c>
      <c r="E369" s="288"/>
      <c r="F369" s="20" t="s">
        <v>48</v>
      </c>
      <c r="G369" s="20" t="s">
        <v>9</v>
      </c>
      <c r="H369" s="20" t="s">
        <v>10</v>
      </c>
      <c r="I369" s="288"/>
      <c r="J369" s="288"/>
      <c r="K369" s="288"/>
      <c r="L369" s="288"/>
      <c r="M369" s="20" t="s">
        <v>11</v>
      </c>
      <c r="N369" s="20" t="s">
        <v>12</v>
      </c>
      <c r="O369" s="288"/>
    </row>
    <row r="370" spans="2:15">
      <c r="B370" s="24" t="s">
        <v>13</v>
      </c>
      <c r="C370" s="24" t="s">
        <v>14</v>
      </c>
      <c r="D370" s="24" t="s">
        <v>15</v>
      </c>
      <c r="E370" s="24" t="s">
        <v>16</v>
      </c>
      <c r="F370" s="24" t="s">
        <v>17</v>
      </c>
      <c r="G370" s="24" t="s">
        <v>18</v>
      </c>
      <c r="H370" s="24" t="s">
        <v>19</v>
      </c>
      <c r="I370" s="24" t="s">
        <v>20</v>
      </c>
      <c r="J370" s="24" t="s">
        <v>21</v>
      </c>
      <c r="K370" s="24" t="s">
        <v>22</v>
      </c>
      <c r="L370" s="24" t="s">
        <v>23</v>
      </c>
      <c r="M370" s="24" t="s">
        <v>24</v>
      </c>
      <c r="N370" s="24" t="s">
        <v>25</v>
      </c>
      <c r="O370" s="24" t="s">
        <v>26</v>
      </c>
    </row>
    <row r="371" spans="2:15">
      <c r="B371" s="4">
        <v>1100000</v>
      </c>
      <c r="C371" s="5" t="s">
        <v>72</v>
      </c>
      <c r="D371" s="4" t="s">
        <v>28</v>
      </c>
      <c r="E371" s="185">
        <f>E373</f>
        <v>106409.63</v>
      </c>
      <c r="F371" s="25">
        <f t="shared" ref="F371:H371" si="28">F373</f>
        <v>0</v>
      </c>
      <c r="G371" s="25">
        <f t="shared" si="28"/>
        <v>0</v>
      </c>
      <c r="H371" s="25">
        <f t="shared" si="28"/>
        <v>0</v>
      </c>
      <c r="I371" s="185">
        <f t="shared" ref="I371" si="29">E371+F371+G371+H371</f>
        <v>106409.63</v>
      </c>
      <c r="J371" s="185">
        <f>J373</f>
        <v>79632.84</v>
      </c>
      <c r="K371" s="185">
        <f t="shared" ref="K371:L371" si="30">K373</f>
        <v>79632.84</v>
      </c>
      <c r="L371" s="185">
        <f t="shared" si="30"/>
        <v>79632.84</v>
      </c>
      <c r="M371" s="10"/>
      <c r="N371" s="10"/>
      <c r="O371" s="10"/>
    </row>
    <row r="372" spans="2:15">
      <c r="B372" s="4">
        <v>1123000</v>
      </c>
      <c r="C372" s="6" t="s">
        <v>88</v>
      </c>
      <c r="D372" s="4" t="s">
        <v>28</v>
      </c>
      <c r="E372" s="185">
        <f>E373</f>
        <v>106409.63</v>
      </c>
      <c r="F372" s="10"/>
      <c r="G372" s="10"/>
      <c r="H372" s="10"/>
      <c r="I372" s="185">
        <f t="shared" ref="I372:I373" si="31">E372+F372+G372+H372</f>
        <v>106409.63</v>
      </c>
      <c r="J372" s="185">
        <f>J373</f>
        <v>79632.84</v>
      </c>
      <c r="K372" s="185">
        <f t="shared" ref="K372:L372" si="32">K373</f>
        <v>79632.84</v>
      </c>
      <c r="L372" s="185">
        <f t="shared" si="32"/>
        <v>79632.84</v>
      </c>
      <c r="M372" s="10"/>
      <c r="N372" s="10"/>
      <c r="O372" s="10"/>
    </row>
    <row r="373" spans="2:15">
      <c r="B373" s="4">
        <v>1123800</v>
      </c>
      <c r="C373" s="5" t="s">
        <v>96</v>
      </c>
      <c r="D373" s="4">
        <v>423900</v>
      </c>
      <c r="E373" s="185">
        <v>106409.63</v>
      </c>
      <c r="F373" s="10"/>
      <c r="G373" s="25"/>
      <c r="H373" s="25"/>
      <c r="I373" s="185">
        <f t="shared" si="31"/>
        <v>106409.63</v>
      </c>
      <c r="J373" s="185">
        <v>79632.84</v>
      </c>
      <c r="K373" s="185">
        <v>79632.84</v>
      </c>
      <c r="L373" s="185">
        <v>79632.84</v>
      </c>
      <c r="M373" s="10"/>
      <c r="N373" s="10"/>
      <c r="O373" s="10"/>
    </row>
    <row r="374" spans="2:15">
      <c r="B374" s="4">
        <v>1000000</v>
      </c>
      <c r="C374" s="4" t="s">
        <v>192</v>
      </c>
      <c r="D374" s="4"/>
      <c r="E374" s="185">
        <f>E371</f>
        <v>106409.63</v>
      </c>
      <c r="F374" s="25">
        <f t="shared" ref="F374:H374" si="33">F371</f>
        <v>0</v>
      </c>
      <c r="G374" s="25">
        <f t="shared" si="33"/>
        <v>0</v>
      </c>
      <c r="H374" s="25">
        <f t="shared" si="33"/>
        <v>0</v>
      </c>
      <c r="I374" s="185">
        <f>I371</f>
        <v>106409.63</v>
      </c>
      <c r="J374" s="185">
        <f>J371</f>
        <v>79632.84</v>
      </c>
      <c r="K374" s="185">
        <f>K371</f>
        <v>79632.84</v>
      </c>
      <c r="L374" s="185">
        <f>L371</f>
        <v>79632.84</v>
      </c>
      <c r="M374" s="10"/>
      <c r="N374" s="10"/>
      <c r="O374" s="10"/>
    </row>
    <row r="377" spans="2:15" ht="16.5" customHeight="1">
      <c r="C377" s="156" t="s">
        <v>337</v>
      </c>
      <c r="D377" s="289" t="s">
        <v>66</v>
      </c>
      <c r="E377" s="289"/>
      <c r="F377" s="289"/>
      <c r="G377" s="290" t="s">
        <v>67</v>
      </c>
      <c r="H377" s="290"/>
      <c r="J377" s="291" t="s">
        <v>281</v>
      </c>
      <c r="K377" s="291"/>
      <c r="L377" s="291"/>
    </row>
    <row r="378" spans="2:15">
      <c r="C378" s="8"/>
      <c r="D378" s="8"/>
      <c r="E378" s="1"/>
      <c r="G378" s="290" t="s">
        <v>68</v>
      </c>
      <c r="H378" s="290"/>
      <c r="J378" s="290" t="s">
        <v>69</v>
      </c>
      <c r="K378" s="290"/>
      <c r="L378" s="290"/>
    </row>
    <row r="379" spans="2:15">
      <c r="C379" s="19" t="s">
        <v>70</v>
      </c>
      <c r="D379" s="8"/>
      <c r="E379" s="8"/>
      <c r="F379" s="8"/>
      <c r="G379" s="8"/>
      <c r="H379" s="8"/>
      <c r="I379" s="8"/>
    </row>
    <row r="380" spans="2:15" ht="16.5" customHeight="1">
      <c r="C380" s="8"/>
      <c r="D380" s="289" t="s">
        <v>71</v>
      </c>
      <c r="E380" s="289"/>
      <c r="F380" s="289"/>
      <c r="G380" s="290" t="s">
        <v>67</v>
      </c>
      <c r="H380" s="290"/>
      <c r="I380" s="7"/>
      <c r="J380" s="291" t="s">
        <v>216</v>
      </c>
      <c r="K380" s="291"/>
      <c r="L380" s="291"/>
    </row>
    <row r="381" spans="2:15">
      <c r="C381" s="8"/>
      <c r="D381" s="8"/>
      <c r="E381" s="8"/>
      <c r="F381" s="7"/>
      <c r="G381" s="290" t="s">
        <v>68</v>
      </c>
      <c r="H381" s="290"/>
      <c r="I381" s="7"/>
      <c r="J381" s="290" t="s">
        <v>69</v>
      </c>
      <c r="K381" s="290"/>
      <c r="L381" s="290"/>
    </row>
    <row r="382" spans="2:15" s="154" customFormat="1">
      <c r="C382" s="8"/>
      <c r="D382" s="8"/>
      <c r="E382" s="8"/>
      <c r="F382" s="7"/>
      <c r="G382" s="230"/>
      <c r="H382" s="230"/>
      <c r="I382" s="7"/>
      <c r="J382" s="230"/>
      <c r="K382" s="230"/>
      <c r="L382" s="230"/>
    </row>
    <row r="383" spans="2:15" s="154" customFormat="1">
      <c r="C383" s="8"/>
      <c r="D383" s="8"/>
      <c r="E383" s="8"/>
      <c r="F383" s="7"/>
      <c r="G383" s="230"/>
      <c r="H383" s="230"/>
      <c r="I383" s="7"/>
      <c r="J383" s="230"/>
      <c r="K383" s="230"/>
      <c r="L383" s="230"/>
    </row>
    <row r="384" spans="2:15" s="154" customFormat="1">
      <c r="C384" s="8"/>
      <c r="D384" s="8"/>
      <c r="E384" s="8"/>
      <c r="F384" s="7"/>
      <c r="G384" s="230"/>
      <c r="H384" s="230"/>
      <c r="I384" s="7"/>
      <c r="J384" s="230"/>
      <c r="K384" s="230"/>
      <c r="L384" s="230"/>
    </row>
    <row r="385" spans="2:14" s="154" customFormat="1">
      <c r="J385" s="309" t="s">
        <v>122</v>
      </c>
      <c r="K385" s="309"/>
      <c r="L385" s="309"/>
    </row>
    <row r="386" spans="2:14" s="154" customFormat="1">
      <c r="J386" s="234"/>
      <c r="K386" s="234"/>
      <c r="L386" s="234"/>
    </row>
    <row r="387" spans="2:14" s="154" customFormat="1">
      <c r="B387" s="307" t="s">
        <v>120</v>
      </c>
      <c r="C387" s="307"/>
      <c r="D387" s="307"/>
      <c r="E387" s="307"/>
      <c r="F387" s="307"/>
      <c r="G387" s="307"/>
      <c r="H387" s="307"/>
      <c r="I387" s="307"/>
      <c r="J387" s="307"/>
      <c r="K387" s="307"/>
      <c r="L387" s="307"/>
    </row>
    <row r="388" spans="2:14" s="154" customFormat="1">
      <c r="B388" s="307" t="s">
        <v>121</v>
      </c>
      <c r="C388" s="307"/>
      <c r="D388" s="307"/>
      <c r="E388" s="307"/>
      <c r="F388" s="307"/>
      <c r="G388" s="307"/>
      <c r="H388" s="307"/>
      <c r="I388" s="307"/>
      <c r="J388" s="307"/>
      <c r="K388" s="307"/>
      <c r="L388" s="307"/>
    </row>
    <row r="389" spans="2:14" s="154" customFormat="1">
      <c r="B389" s="307" t="s">
        <v>335</v>
      </c>
      <c r="C389" s="307"/>
      <c r="D389" s="307"/>
      <c r="E389" s="307"/>
      <c r="F389" s="307"/>
      <c r="G389" s="307"/>
      <c r="H389" s="307"/>
      <c r="I389" s="307"/>
      <c r="J389" s="307"/>
      <c r="K389" s="307"/>
      <c r="L389" s="307"/>
    </row>
    <row r="390" spans="2:14" s="154" customFormat="1">
      <c r="N390" s="12"/>
    </row>
    <row r="391" spans="2:14" s="154" customFormat="1" ht="16.5" customHeight="1">
      <c r="B391" s="293" t="s">
        <v>29</v>
      </c>
      <c r="C391" s="293"/>
      <c r="D391" s="231" t="s">
        <v>30</v>
      </c>
      <c r="E391" s="294" t="s">
        <v>144</v>
      </c>
      <c r="F391" s="294"/>
      <c r="G391" s="294"/>
      <c r="H391" s="294"/>
      <c r="I391" s="294"/>
      <c r="J391" s="294"/>
      <c r="K391" s="294"/>
      <c r="L391" s="294"/>
    </row>
    <row r="392" spans="2:14" s="154" customFormat="1">
      <c r="B392" s="293"/>
      <c r="C392" s="293"/>
      <c r="D392" s="231" t="s">
        <v>31</v>
      </c>
      <c r="E392" s="294">
        <v>104021</v>
      </c>
      <c r="F392" s="294"/>
      <c r="G392" s="294"/>
      <c r="H392" s="294"/>
      <c r="I392" s="294"/>
      <c r="J392" s="294"/>
      <c r="K392" s="294"/>
      <c r="L392" s="294"/>
    </row>
    <row r="393" spans="2:14" s="154" customFormat="1"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</row>
    <row r="394" spans="2:14" s="154" customFormat="1" ht="16.5" customHeight="1">
      <c r="B394" s="293" t="s">
        <v>32</v>
      </c>
      <c r="C394" s="293"/>
      <c r="D394" s="231" t="s">
        <v>30</v>
      </c>
      <c r="E394" s="294" t="s">
        <v>144</v>
      </c>
      <c r="F394" s="294"/>
      <c r="G394" s="294"/>
      <c r="H394" s="294"/>
      <c r="I394" s="294"/>
      <c r="J394" s="294"/>
      <c r="K394" s="294"/>
      <c r="L394" s="294"/>
    </row>
    <row r="395" spans="2:14" s="154" customFormat="1">
      <c r="B395" s="293"/>
      <c r="C395" s="293"/>
      <c r="D395" s="231" t="s">
        <v>31</v>
      </c>
      <c r="E395" s="294">
        <v>104021</v>
      </c>
      <c r="F395" s="294"/>
      <c r="G395" s="294"/>
      <c r="H395" s="294"/>
      <c r="I395" s="294"/>
      <c r="J395" s="294"/>
      <c r="K395" s="294"/>
      <c r="L395" s="294"/>
    </row>
    <row r="396" spans="2:14" s="154" customFormat="1">
      <c r="B396" s="308"/>
      <c r="C396" s="308"/>
      <c r="D396" s="308"/>
      <c r="E396" s="308"/>
      <c r="F396" s="308"/>
      <c r="G396" s="308"/>
      <c r="H396" s="308"/>
      <c r="I396" s="308"/>
      <c r="J396" s="308"/>
      <c r="K396" s="308"/>
      <c r="L396" s="308"/>
    </row>
    <row r="397" spans="2:14" s="154" customFormat="1" ht="16.5" customHeight="1">
      <c r="B397" s="293" t="s">
        <v>33</v>
      </c>
      <c r="C397" s="293"/>
      <c r="D397" s="293"/>
      <c r="E397" s="294" t="s">
        <v>144</v>
      </c>
      <c r="F397" s="294"/>
      <c r="G397" s="294"/>
      <c r="H397" s="294"/>
      <c r="I397" s="294"/>
      <c r="J397" s="294"/>
      <c r="K397" s="294"/>
      <c r="L397" s="294"/>
    </row>
    <row r="398" spans="2:14" s="154" customFormat="1"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</row>
    <row r="399" spans="2:14" s="154" customFormat="1" ht="16.5" customHeight="1">
      <c r="B399" s="293" t="s">
        <v>34</v>
      </c>
      <c r="C399" s="293"/>
      <c r="D399" s="293"/>
      <c r="E399" s="294">
        <v>1006</v>
      </c>
      <c r="F399" s="294"/>
      <c r="G399" s="294"/>
      <c r="H399" s="294"/>
      <c r="I399" s="294"/>
      <c r="J399" s="294"/>
      <c r="K399" s="294"/>
      <c r="L399" s="294"/>
    </row>
    <row r="400" spans="2:14" s="154" customFormat="1">
      <c r="B400" s="308"/>
      <c r="C400" s="308"/>
      <c r="D400" s="308"/>
      <c r="E400" s="308"/>
      <c r="F400" s="308"/>
      <c r="G400" s="308"/>
      <c r="H400" s="308"/>
      <c r="I400" s="308"/>
      <c r="J400" s="308"/>
      <c r="K400" s="308"/>
      <c r="L400" s="308"/>
    </row>
    <row r="401" spans="2:15" s="154" customFormat="1" ht="16.5" customHeight="1">
      <c r="B401" s="293" t="s">
        <v>35</v>
      </c>
      <c r="C401" s="293"/>
      <c r="D401" s="293"/>
      <c r="E401" s="294">
        <v>1</v>
      </c>
      <c r="F401" s="294"/>
      <c r="G401" s="294"/>
      <c r="H401" s="294"/>
      <c r="I401" s="294"/>
      <c r="J401" s="294"/>
      <c r="K401" s="294"/>
      <c r="L401" s="294"/>
    </row>
    <row r="402" spans="2:15" s="154" customFormat="1"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</row>
    <row r="403" spans="2:15" s="154" customFormat="1" ht="16.5" customHeight="1">
      <c r="B403" s="296" t="s">
        <v>36</v>
      </c>
      <c r="C403" s="296"/>
      <c r="D403" s="231" t="s">
        <v>37</v>
      </c>
      <c r="E403" s="297" t="s">
        <v>142</v>
      </c>
      <c r="F403" s="297"/>
      <c r="G403" s="297"/>
      <c r="H403" s="297"/>
      <c r="I403" s="297"/>
      <c r="J403" s="297"/>
      <c r="K403" s="297"/>
      <c r="L403" s="297"/>
    </row>
    <row r="404" spans="2:15" s="154" customFormat="1">
      <c r="B404" s="296"/>
      <c r="C404" s="296"/>
      <c r="D404" s="231" t="s">
        <v>38</v>
      </c>
      <c r="E404" s="297" t="s">
        <v>142</v>
      </c>
      <c r="F404" s="297"/>
      <c r="G404" s="297"/>
      <c r="H404" s="297"/>
      <c r="I404" s="297"/>
      <c r="J404" s="297"/>
      <c r="K404" s="297"/>
      <c r="L404" s="297"/>
    </row>
    <row r="405" spans="2:15" s="154" customFormat="1">
      <c r="B405" s="296"/>
      <c r="C405" s="296"/>
      <c r="D405" s="231" t="s">
        <v>39</v>
      </c>
      <c r="E405" s="310" t="s">
        <v>143</v>
      </c>
      <c r="F405" s="310"/>
      <c r="G405" s="310"/>
      <c r="H405" s="310"/>
      <c r="I405" s="310"/>
      <c r="J405" s="310"/>
      <c r="K405" s="310"/>
      <c r="L405" s="310"/>
    </row>
    <row r="406" spans="2:15" s="154" customFormat="1"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</row>
    <row r="407" spans="2:15" s="154" customFormat="1" ht="27" customHeight="1">
      <c r="B407" s="298" t="s">
        <v>40</v>
      </c>
      <c r="C407" s="299"/>
      <c r="D407" s="231" t="s">
        <v>41</v>
      </c>
      <c r="E407" s="304" t="s">
        <v>145</v>
      </c>
      <c r="F407" s="305"/>
      <c r="G407" s="305"/>
      <c r="H407" s="305"/>
      <c r="I407" s="305"/>
      <c r="J407" s="305"/>
      <c r="K407" s="305"/>
      <c r="L407" s="306"/>
    </row>
    <row r="408" spans="2:15" s="154" customFormat="1" ht="27">
      <c r="B408" s="300"/>
      <c r="C408" s="301"/>
      <c r="D408" s="231" t="s">
        <v>42</v>
      </c>
      <c r="E408" s="294">
        <v>1108</v>
      </c>
      <c r="F408" s="294"/>
      <c r="G408" s="294"/>
      <c r="H408" s="294"/>
      <c r="I408" s="294"/>
      <c r="J408" s="294"/>
      <c r="K408" s="294"/>
      <c r="L408" s="294"/>
    </row>
    <row r="409" spans="2:15" s="154" customFormat="1" ht="27" customHeight="1">
      <c r="B409" s="300"/>
      <c r="C409" s="301"/>
      <c r="D409" s="231" t="s">
        <v>43</v>
      </c>
      <c r="E409" s="304" t="s">
        <v>270</v>
      </c>
      <c r="F409" s="305"/>
      <c r="G409" s="305"/>
      <c r="H409" s="305"/>
      <c r="I409" s="305"/>
      <c r="J409" s="305"/>
      <c r="K409" s="305"/>
      <c r="L409" s="306"/>
    </row>
    <row r="410" spans="2:15" s="154" customFormat="1" ht="27">
      <c r="B410" s="302"/>
      <c r="C410" s="303"/>
      <c r="D410" s="231" t="s">
        <v>44</v>
      </c>
      <c r="E410" s="294">
        <v>12001</v>
      </c>
      <c r="F410" s="294"/>
      <c r="G410" s="294"/>
      <c r="H410" s="294"/>
      <c r="I410" s="294"/>
      <c r="J410" s="294"/>
      <c r="K410" s="294"/>
      <c r="L410" s="294"/>
    </row>
    <row r="411" spans="2:15" s="154" customFormat="1"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</row>
    <row r="412" spans="2:15" s="154" customFormat="1" ht="16.5" customHeight="1">
      <c r="B412" s="293" t="s">
        <v>45</v>
      </c>
      <c r="C412" s="293"/>
      <c r="D412" s="293"/>
      <c r="E412" s="294" t="s">
        <v>148</v>
      </c>
      <c r="F412" s="294"/>
      <c r="G412" s="294"/>
      <c r="H412" s="294"/>
      <c r="I412" s="294"/>
      <c r="J412" s="294"/>
      <c r="K412" s="294"/>
      <c r="L412" s="294"/>
    </row>
    <row r="413" spans="2:15" s="154" customFormat="1"/>
    <row r="414" spans="2:15" s="154" customFormat="1" ht="40.5" customHeight="1">
      <c r="B414" s="288" t="s">
        <v>50</v>
      </c>
      <c r="C414" s="295" t="s">
        <v>1</v>
      </c>
      <c r="D414" s="295"/>
      <c r="E414" s="288" t="s">
        <v>49</v>
      </c>
      <c r="F414" s="288" t="s">
        <v>3</v>
      </c>
      <c r="G414" s="288"/>
      <c r="H414" s="288"/>
      <c r="I414" s="288" t="s">
        <v>47</v>
      </c>
      <c r="J414" s="288" t="s">
        <v>4</v>
      </c>
      <c r="K414" s="288" t="s">
        <v>5</v>
      </c>
      <c r="L414" s="288" t="s">
        <v>6</v>
      </c>
      <c r="M414" s="288" t="s">
        <v>46</v>
      </c>
      <c r="N414" s="288"/>
      <c r="O414" s="288" t="s">
        <v>7</v>
      </c>
    </row>
    <row r="415" spans="2:15" ht="54">
      <c r="B415" s="288"/>
      <c r="C415" s="233" t="s">
        <v>8</v>
      </c>
      <c r="D415" s="232" t="s">
        <v>0</v>
      </c>
      <c r="E415" s="288"/>
      <c r="F415" s="232" t="s">
        <v>48</v>
      </c>
      <c r="G415" s="232" t="s">
        <v>9</v>
      </c>
      <c r="H415" s="232" t="s">
        <v>10</v>
      </c>
      <c r="I415" s="288"/>
      <c r="J415" s="288"/>
      <c r="K415" s="288"/>
      <c r="L415" s="288"/>
      <c r="M415" s="232" t="s">
        <v>11</v>
      </c>
      <c r="N415" s="232" t="s">
        <v>12</v>
      </c>
      <c r="O415" s="288"/>
    </row>
    <row r="416" spans="2:15">
      <c r="B416" s="235" t="s">
        <v>13</v>
      </c>
      <c r="C416" s="235" t="s">
        <v>14</v>
      </c>
      <c r="D416" s="235" t="s">
        <v>15</v>
      </c>
      <c r="E416" s="235" t="s">
        <v>16</v>
      </c>
      <c r="F416" s="235" t="s">
        <v>17</v>
      </c>
      <c r="G416" s="235" t="s">
        <v>18</v>
      </c>
      <c r="H416" s="235" t="s">
        <v>19</v>
      </c>
      <c r="I416" s="235" t="s">
        <v>20</v>
      </c>
      <c r="J416" s="235" t="s">
        <v>21</v>
      </c>
      <c r="K416" s="235" t="s">
        <v>22</v>
      </c>
      <c r="L416" s="235" t="s">
        <v>23</v>
      </c>
      <c r="M416" s="235" t="s">
        <v>24</v>
      </c>
      <c r="N416" s="235" t="s">
        <v>25</v>
      </c>
      <c r="O416" s="235" t="s">
        <v>26</v>
      </c>
    </row>
    <row r="417" spans="2:15">
      <c r="B417" s="4">
        <v>1100000</v>
      </c>
      <c r="C417" s="5" t="s">
        <v>72</v>
      </c>
      <c r="D417" s="4" t="s">
        <v>28</v>
      </c>
      <c r="E417" s="191">
        <f>E419</f>
        <v>100000</v>
      </c>
      <c r="F417" s="25">
        <f t="shared" ref="F417:H418" si="34">F419</f>
        <v>0</v>
      </c>
      <c r="G417" s="25">
        <f t="shared" si="34"/>
        <v>0</v>
      </c>
      <c r="H417" s="191">
        <f t="shared" si="34"/>
        <v>100000</v>
      </c>
      <c r="I417" s="191">
        <f t="shared" ref="I417" si="35">E417+F417+G417+H417</f>
        <v>200000</v>
      </c>
      <c r="J417" s="185">
        <f>J419</f>
        <v>180000</v>
      </c>
      <c r="K417" s="185">
        <f t="shared" ref="K417:L417" si="36">K419</f>
        <v>150833.89000000001</v>
      </c>
      <c r="L417" s="185">
        <f t="shared" si="36"/>
        <v>150833.89000000001</v>
      </c>
      <c r="M417" s="155"/>
      <c r="N417" s="155"/>
      <c r="O417" s="155"/>
    </row>
    <row r="418" spans="2:15" ht="27">
      <c r="B418" s="4">
        <v>1175000</v>
      </c>
      <c r="C418" s="6" t="s">
        <v>264</v>
      </c>
      <c r="D418" s="4" t="s">
        <v>28</v>
      </c>
      <c r="E418" s="185">
        <f>E419</f>
        <v>100000</v>
      </c>
      <c r="F418" s="155"/>
      <c r="G418" s="155"/>
      <c r="H418" s="191">
        <f t="shared" si="34"/>
        <v>100000</v>
      </c>
      <c r="I418" s="191">
        <f t="shared" ref="I418:I419" si="37">E418+F418+G418+H418</f>
        <v>200000</v>
      </c>
      <c r="J418" s="185">
        <f>J419</f>
        <v>180000</v>
      </c>
      <c r="K418" s="185">
        <f t="shared" ref="K418:L418" si="38">K419</f>
        <v>150833.89000000001</v>
      </c>
      <c r="L418" s="185">
        <f t="shared" si="38"/>
        <v>150833.89000000001</v>
      </c>
      <c r="M418" s="155"/>
      <c r="N418" s="155"/>
      <c r="O418" s="155"/>
    </row>
    <row r="419" spans="2:15" ht="27">
      <c r="B419" s="4">
        <v>1175100</v>
      </c>
      <c r="C419" s="5" t="s">
        <v>265</v>
      </c>
      <c r="D419" s="4">
        <v>485100</v>
      </c>
      <c r="E419" s="191">
        <v>100000</v>
      </c>
      <c r="F419" s="155"/>
      <c r="G419" s="25"/>
      <c r="H419" s="191">
        <v>100000</v>
      </c>
      <c r="I419" s="191">
        <f t="shared" si="37"/>
        <v>200000</v>
      </c>
      <c r="J419" s="191">
        <v>180000</v>
      </c>
      <c r="K419" s="191">
        <v>150833.89000000001</v>
      </c>
      <c r="L419" s="191">
        <v>150833.89000000001</v>
      </c>
      <c r="M419" s="155"/>
      <c r="N419" s="155"/>
      <c r="O419" s="155"/>
    </row>
    <row r="420" spans="2:15">
      <c r="B420" s="4">
        <v>1000000</v>
      </c>
      <c r="C420" s="4" t="s">
        <v>192</v>
      </c>
      <c r="D420" s="4"/>
      <c r="E420" s="191">
        <f>E417</f>
        <v>100000</v>
      </c>
      <c r="F420" s="25">
        <f t="shared" ref="F420:H420" si="39">F417</f>
        <v>0</v>
      </c>
      <c r="G420" s="25">
        <f t="shared" si="39"/>
        <v>0</v>
      </c>
      <c r="H420" s="191">
        <f t="shared" si="39"/>
        <v>100000</v>
      </c>
      <c r="I420" s="191">
        <f>I417</f>
        <v>200000</v>
      </c>
      <c r="J420" s="191">
        <f>J417</f>
        <v>180000</v>
      </c>
      <c r="K420" s="191">
        <f>K417</f>
        <v>150833.89000000001</v>
      </c>
      <c r="L420" s="185">
        <f>L417</f>
        <v>150833.89000000001</v>
      </c>
      <c r="M420" s="155"/>
      <c r="N420" s="155"/>
      <c r="O420" s="155"/>
    </row>
    <row r="421" spans="2:15" s="154" customFormat="1"/>
    <row r="422" spans="2:15" s="154" customFormat="1"/>
    <row r="423" spans="2:15" ht="16.5" customHeight="1">
      <c r="B423" s="154"/>
      <c r="C423" s="156" t="s">
        <v>337</v>
      </c>
      <c r="D423" s="289" t="s">
        <v>66</v>
      </c>
      <c r="E423" s="289"/>
      <c r="F423" s="289"/>
      <c r="G423" s="290" t="s">
        <v>67</v>
      </c>
      <c r="H423" s="290"/>
      <c r="I423" s="154"/>
      <c r="J423" s="291" t="s">
        <v>281</v>
      </c>
      <c r="K423" s="291"/>
      <c r="L423" s="291"/>
      <c r="M423" s="154"/>
      <c r="N423" s="154"/>
      <c r="O423" s="154"/>
    </row>
    <row r="424" spans="2:15">
      <c r="B424" s="154"/>
      <c r="C424" s="8"/>
      <c r="D424" s="8"/>
      <c r="E424" s="1"/>
      <c r="F424" s="154"/>
      <c r="G424" s="290" t="s">
        <v>68</v>
      </c>
      <c r="H424" s="290"/>
      <c r="I424" s="154"/>
      <c r="J424" s="290" t="s">
        <v>69</v>
      </c>
      <c r="K424" s="290"/>
      <c r="L424" s="290"/>
      <c r="M424" s="154"/>
      <c r="N424" s="154"/>
      <c r="O424" s="154"/>
    </row>
    <row r="425" spans="2:15">
      <c r="B425" s="154"/>
      <c r="C425" s="230" t="s">
        <v>70</v>
      </c>
      <c r="D425" s="8"/>
      <c r="E425" s="8"/>
      <c r="F425" s="8"/>
      <c r="G425" s="8"/>
      <c r="H425" s="8"/>
      <c r="I425" s="8"/>
      <c r="J425" s="154"/>
      <c r="K425" s="154"/>
      <c r="L425" s="154"/>
      <c r="M425" s="154"/>
      <c r="N425" s="154"/>
      <c r="O425" s="154"/>
    </row>
    <row r="426" spans="2:15" ht="16.5" customHeight="1">
      <c r="B426" s="154"/>
      <c r="C426" s="8"/>
      <c r="D426" s="289" t="s">
        <v>71</v>
      </c>
      <c r="E426" s="289"/>
      <c r="F426" s="289"/>
      <c r="G426" s="290" t="s">
        <v>67</v>
      </c>
      <c r="H426" s="290"/>
      <c r="I426" s="7"/>
      <c r="J426" s="291" t="s">
        <v>216</v>
      </c>
      <c r="K426" s="291"/>
      <c r="L426" s="291"/>
      <c r="M426" s="154"/>
      <c r="N426" s="154"/>
      <c r="O426" s="154"/>
    </row>
    <row r="427" spans="2:15">
      <c r="B427" s="154"/>
      <c r="C427" s="8"/>
      <c r="D427" s="8"/>
      <c r="E427" s="8"/>
      <c r="F427" s="7"/>
      <c r="G427" s="290" t="s">
        <v>68</v>
      </c>
      <c r="H427" s="290"/>
      <c r="I427" s="7"/>
      <c r="J427" s="290" t="s">
        <v>69</v>
      </c>
      <c r="K427" s="290"/>
      <c r="L427" s="290"/>
      <c r="M427" s="154"/>
      <c r="N427" s="154"/>
      <c r="O427" s="154"/>
    </row>
    <row r="428" spans="2:15" s="154" customFormat="1">
      <c r="C428" s="8"/>
      <c r="D428" s="8"/>
      <c r="E428" s="8"/>
      <c r="F428" s="7"/>
      <c r="G428" s="230"/>
      <c r="H428" s="230"/>
      <c r="I428" s="7"/>
      <c r="J428" s="230"/>
      <c r="K428" s="230"/>
      <c r="L428" s="230"/>
    </row>
    <row r="429" spans="2:15" s="154" customFormat="1">
      <c r="C429" s="8"/>
      <c r="D429" s="8"/>
      <c r="E429" s="8"/>
      <c r="F429" s="7"/>
      <c r="G429" s="230"/>
      <c r="H429" s="230"/>
      <c r="I429" s="7"/>
      <c r="J429" s="230"/>
      <c r="K429" s="230"/>
      <c r="L429" s="230"/>
    </row>
    <row r="430" spans="2:15" s="154" customFormat="1">
      <c r="C430" s="8"/>
      <c r="D430" s="8"/>
      <c r="E430" s="8"/>
      <c r="F430" s="7"/>
      <c r="G430" s="230"/>
      <c r="H430" s="230"/>
      <c r="I430" s="7"/>
      <c r="J430" s="230"/>
      <c r="K430" s="230"/>
      <c r="L430" s="230"/>
    </row>
    <row r="431" spans="2:15" s="154" customFormat="1">
      <c r="J431" s="309" t="s">
        <v>122</v>
      </c>
      <c r="K431" s="309"/>
      <c r="L431" s="309"/>
    </row>
    <row r="432" spans="2:15" s="154" customFormat="1">
      <c r="J432" s="234"/>
      <c r="K432" s="234"/>
      <c r="L432" s="234"/>
    </row>
    <row r="433" spans="2:14" s="154" customFormat="1">
      <c r="B433" s="307" t="s">
        <v>120</v>
      </c>
      <c r="C433" s="307"/>
      <c r="D433" s="307"/>
      <c r="E433" s="307"/>
      <c r="F433" s="307"/>
      <c r="G433" s="307"/>
      <c r="H433" s="307"/>
      <c r="I433" s="307"/>
      <c r="J433" s="307"/>
      <c r="K433" s="307"/>
      <c r="L433" s="307"/>
    </row>
    <row r="434" spans="2:14" s="154" customFormat="1">
      <c r="B434" s="307" t="s">
        <v>121</v>
      </c>
      <c r="C434" s="307"/>
      <c r="D434" s="307"/>
      <c r="E434" s="307"/>
      <c r="F434" s="307"/>
      <c r="G434" s="307"/>
      <c r="H434" s="307"/>
      <c r="I434" s="307"/>
      <c r="J434" s="307"/>
      <c r="K434" s="307"/>
      <c r="L434" s="307"/>
    </row>
    <row r="435" spans="2:14" s="154" customFormat="1">
      <c r="B435" s="307" t="s">
        <v>335</v>
      </c>
      <c r="C435" s="307"/>
      <c r="D435" s="307"/>
      <c r="E435" s="307"/>
      <c r="F435" s="307"/>
      <c r="G435" s="307"/>
      <c r="H435" s="307"/>
      <c r="I435" s="307"/>
      <c r="J435" s="307"/>
      <c r="K435" s="307"/>
      <c r="L435" s="307"/>
    </row>
    <row r="436" spans="2:14">
      <c r="N436" s="12"/>
    </row>
    <row r="437" spans="2:14">
      <c r="B437" s="293" t="s">
        <v>29</v>
      </c>
      <c r="C437" s="293"/>
      <c r="D437" s="21" t="s">
        <v>30</v>
      </c>
      <c r="E437" s="294" t="s">
        <v>144</v>
      </c>
      <c r="F437" s="294"/>
      <c r="G437" s="294"/>
      <c r="H437" s="294"/>
      <c r="I437" s="294"/>
      <c r="J437" s="294"/>
      <c r="K437" s="294"/>
      <c r="L437" s="294"/>
    </row>
    <row r="438" spans="2:14">
      <c r="B438" s="293"/>
      <c r="C438" s="293"/>
      <c r="D438" s="21" t="s">
        <v>31</v>
      </c>
      <c r="E438" s="294">
        <v>104021</v>
      </c>
      <c r="F438" s="294"/>
      <c r="G438" s="294"/>
      <c r="H438" s="294"/>
      <c r="I438" s="294"/>
      <c r="J438" s="294"/>
      <c r="K438" s="294"/>
      <c r="L438" s="294"/>
    </row>
    <row r="439" spans="2:14"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</row>
    <row r="440" spans="2:14">
      <c r="B440" s="293" t="s">
        <v>32</v>
      </c>
      <c r="C440" s="293"/>
      <c r="D440" s="21" t="s">
        <v>30</v>
      </c>
      <c r="E440" s="294" t="s">
        <v>144</v>
      </c>
      <c r="F440" s="294"/>
      <c r="G440" s="294"/>
      <c r="H440" s="294"/>
      <c r="I440" s="294"/>
      <c r="J440" s="294"/>
      <c r="K440" s="294"/>
      <c r="L440" s="294"/>
    </row>
    <row r="441" spans="2:14">
      <c r="B441" s="293"/>
      <c r="C441" s="293"/>
      <c r="D441" s="21" t="s">
        <v>31</v>
      </c>
      <c r="E441" s="294">
        <v>104021</v>
      </c>
      <c r="F441" s="294"/>
      <c r="G441" s="294"/>
      <c r="H441" s="294"/>
      <c r="I441" s="294"/>
      <c r="J441" s="294"/>
      <c r="K441" s="294"/>
      <c r="L441" s="294"/>
    </row>
    <row r="442" spans="2:14">
      <c r="B442" s="308"/>
      <c r="C442" s="308"/>
      <c r="D442" s="308"/>
      <c r="E442" s="308"/>
      <c r="F442" s="308"/>
      <c r="G442" s="308"/>
      <c r="H442" s="308"/>
      <c r="I442" s="308"/>
      <c r="J442" s="308"/>
      <c r="K442" s="308"/>
      <c r="L442" s="308"/>
    </row>
    <row r="443" spans="2:14">
      <c r="B443" s="293" t="s">
        <v>33</v>
      </c>
      <c r="C443" s="293"/>
      <c r="D443" s="293"/>
      <c r="E443" s="294" t="s">
        <v>144</v>
      </c>
      <c r="F443" s="294"/>
      <c r="G443" s="294"/>
      <c r="H443" s="294"/>
      <c r="I443" s="294"/>
      <c r="J443" s="294"/>
      <c r="K443" s="294"/>
      <c r="L443" s="294"/>
    </row>
    <row r="444" spans="2:14"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</row>
    <row r="445" spans="2:14">
      <c r="B445" s="293" t="s">
        <v>34</v>
      </c>
      <c r="C445" s="293"/>
      <c r="D445" s="293"/>
      <c r="E445" s="294">
        <v>1006</v>
      </c>
      <c r="F445" s="294"/>
      <c r="G445" s="294"/>
      <c r="H445" s="294"/>
      <c r="I445" s="294"/>
      <c r="J445" s="294"/>
      <c r="K445" s="294"/>
      <c r="L445" s="294"/>
    </row>
    <row r="446" spans="2:14">
      <c r="B446" s="308"/>
      <c r="C446" s="308"/>
      <c r="D446" s="308"/>
      <c r="E446" s="308"/>
      <c r="F446" s="308"/>
      <c r="G446" s="308"/>
      <c r="H446" s="308"/>
      <c r="I446" s="308"/>
      <c r="J446" s="308"/>
      <c r="K446" s="308"/>
      <c r="L446" s="308"/>
    </row>
    <row r="447" spans="2:14">
      <c r="B447" s="293" t="s">
        <v>35</v>
      </c>
      <c r="C447" s="293"/>
      <c r="D447" s="293"/>
      <c r="E447" s="294">
        <v>1</v>
      </c>
      <c r="F447" s="294"/>
      <c r="G447" s="294"/>
      <c r="H447" s="294"/>
      <c r="I447" s="294"/>
      <c r="J447" s="294"/>
      <c r="K447" s="294"/>
      <c r="L447" s="294"/>
    </row>
    <row r="448" spans="2:14"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</row>
    <row r="449" spans="2:15">
      <c r="B449" s="296" t="s">
        <v>36</v>
      </c>
      <c r="C449" s="296"/>
      <c r="D449" s="21" t="s">
        <v>37</v>
      </c>
      <c r="E449" s="297" t="s">
        <v>142</v>
      </c>
      <c r="F449" s="297"/>
      <c r="G449" s="297"/>
      <c r="H449" s="297"/>
      <c r="I449" s="297"/>
      <c r="J449" s="297"/>
      <c r="K449" s="297"/>
      <c r="L449" s="297"/>
    </row>
    <row r="450" spans="2:15">
      <c r="B450" s="296"/>
      <c r="C450" s="296"/>
      <c r="D450" s="21" t="s">
        <v>38</v>
      </c>
      <c r="E450" s="297" t="s">
        <v>142</v>
      </c>
      <c r="F450" s="297"/>
      <c r="G450" s="297"/>
      <c r="H450" s="297"/>
      <c r="I450" s="297"/>
      <c r="J450" s="297"/>
      <c r="K450" s="297"/>
      <c r="L450" s="297"/>
    </row>
    <row r="451" spans="2:15">
      <c r="B451" s="296"/>
      <c r="C451" s="296"/>
      <c r="D451" s="21" t="s">
        <v>39</v>
      </c>
      <c r="E451" s="310" t="s">
        <v>143</v>
      </c>
      <c r="F451" s="310"/>
      <c r="G451" s="310"/>
      <c r="H451" s="310"/>
      <c r="I451" s="310"/>
      <c r="J451" s="310"/>
      <c r="K451" s="310"/>
      <c r="L451" s="310"/>
    </row>
    <row r="452" spans="2:15"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</row>
    <row r="453" spans="2:15" ht="27">
      <c r="B453" s="298" t="s">
        <v>40</v>
      </c>
      <c r="C453" s="299"/>
      <c r="D453" s="21" t="s">
        <v>41</v>
      </c>
      <c r="E453" s="304" t="s">
        <v>145</v>
      </c>
      <c r="F453" s="305"/>
      <c r="G453" s="305"/>
      <c r="H453" s="305"/>
      <c r="I453" s="305"/>
      <c r="J453" s="305"/>
      <c r="K453" s="305"/>
      <c r="L453" s="306"/>
    </row>
    <row r="454" spans="2:15" ht="27">
      <c r="B454" s="300"/>
      <c r="C454" s="301"/>
      <c r="D454" s="21" t="s">
        <v>42</v>
      </c>
      <c r="E454" s="294">
        <v>1108</v>
      </c>
      <c r="F454" s="294"/>
      <c r="G454" s="294"/>
      <c r="H454" s="294"/>
      <c r="I454" s="294"/>
      <c r="J454" s="294"/>
      <c r="K454" s="294"/>
      <c r="L454" s="294"/>
    </row>
    <row r="455" spans="2:15" ht="27">
      <c r="B455" s="300"/>
      <c r="C455" s="301"/>
      <c r="D455" s="21" t="s">
        <v>43</v>
      </c>
      <c r="E455" s="304" t="s">
        <v>154</v>
      </c>
      <c r="F455" s="305"/>
      <c r="G455" s="305"/>
      <c r="H455" s="305"/>
      <c r="I455" s="305"/>
      <c r="J455" s="305"/>
      <c r="K455" s="305"/>
      <c r="L455" s="306"/>
    </row>
    <row r="456" spans="2:15" ht="27">
      <c r="B456" s="302"/>
      <c r="C456" s="303"/>
      <c r="D456" s="21" t="s">
        <v>44</v>
      </c>
      <c r="E456" s="294">
        <v>31001</v>
      </c>
      <c r="F456" s="294"/>
      <c r="G456" s="294"/>
      <c r="H456" s="294"/>
      <c r="I456" s="294"/>
      <c r="J456" s="294"/>
      <c r="K456" s="294"/>
      <c r="L456" s="294"/>
    </row>
    <row r="457" spans="2:15"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</row>
    <row r="458" spans="2:15">
      <c r="B458" s="293" t="s">
        <v>45</v>
      </c>
      <c r="C458" s="293"/>
      <c r="D458" s="293"/>
      <c r="E458" s="294" t="s">
        <v>148</v>
      </c>
      <c r="F458" s="294"/>
      <c r="G458" s="294"/>
      <c r="H458" s="294"/>
      <c r="I458" s="294"/>
      <c r="J458" s="294"/>
      <c r="K458" s="294"/>
      <c r="L458" s="294"/>
    </row>
    <row r="460" spans="2:15" ht="52.5" customHeight="1">
      <c r="B460" s="288" t="s">
        <v>50</v>
      </c>
      <c r="C460" s="295" t="s">
        <v>1</v>
      </c>
      <c r="D460" s="295"/>
      <c r="E460" s="288" t="s">
        <v>49</v>
      </c>
      <c r="F460" s="288" t="s">
        <v>3</v>
      </c>
      <c r="G460" s="288"/>
      <c r="H460" s="288"/>
      <c r="I460" s="288" t="s">
        <v>47</v>
      </c>
      <c r="J460" s="288" t="s">
        <v>4</v>
      </c>
      <c r="K460" s="288" t="s">
        <v>5</v>
      </c>
      <c r="L460" s="288" t="s">
        <v>6</v>
      </c>
      <c r="M460" s="288" t="s">
        <v>46</v>
      </c>
      <c r="N460" s="288"/>
      <c r="O460" s="288" t="s">
        <v>7</v>
      </c>
    </row>
    <row r="461" spans="2:15" ht="54">
      <c r="B461" s="288"/>
      <c r="C461" s="22" t="s">
        <v>8</v>
      </c>
      <c r="D461" s="20" t="s">
        <v>0</v>
      </c>
      <c r="E461" s="288"/>
      <c r="F461" s="20" t="s">
        <v>48</v>
      </c>
      <c r="G461" s="20" t="s">
        <v>9</v>
      </c>
      <c r="H461" s="20" t="s">
        <v>10</v>
      </c>
      <c r="I461" s="288"/>
      <c r="J461" s="288"/>
      <c r="K461" s="288"/>
      <c r="L461" s="288"/>
      <c r="M461" s="20" t="s">
        <v>11</v>
      </c>
      <c r="N461" s="20" t="s">
        <v>12</v>
      </c>
      <c r="O461" s="288"/>
    </row>
    <row r="462" spans="2:15">
      <c r="B462" s="24" t="s">
        <v>13</v>
      </c>
      <c r="C462" s="24" t="s">
        <v>14</v>
      </c>
      <c r="D462" s="24" t="s">
        <v>15</v>
      </c>
      <c r="E462" s="24" t="s">
        <v>16</v>
      </c>
      <c r="F462" s="24" t="s">
        <v>17</v>
      </c>
      <c r="G462" s="24" t="s">
        <v>18</v>
      </c>
      <c r="H462" s="24" t="s">
        <v>19</v>
      </c>
      <c r="I462" s="24" t="s">
        <v>20</v>
      </c>
      <c r="J462" s="24" t="s">
        <v>21</v>
      </c>
      <c r="K462" s="24" t="s">
        <v>22</v>
      </c>
      <c r="L462" s="24" t="s">
        <v>23</v>
      </c>
      <c r="M462" s="24" t="s">
        <v>24</v>
      </c>
      <c r="N462" s="24" t="s">
        <v>25</v>
      </c>
      <c r="O462" s="24" t="s">
        <v>26</v>
      </c>
    </row>
    <row r="463" spans="2:15">
      <c r="B463" s="4">
        <v>1200000</v>
      </c>
      <c r="C463" s="5" t="s">
        <v>62</v>
      </c>
      <c r="D463" s="4" t="s">
        <v>28</v>
      </c>
      <c r="E463" s="185">
        <f>E467</f>
        <v>49305</v>
      </c>
      <c r="F463" s="25">
        <f t="shared" ref="F463:H463" si="40">F467</f>
        <v>0</v>
      </c>
      <c r="G463" s="195">
        <f t="shared" si="40"/>
        <v>0</v>
      </c>
      <c r="H463" s="25">
        <f t="shared" si="40"/>
        <v>0</v>
      </c>
      <c r="I463" s="185">
        <f>E463+F463+G463+H463</f>
        <v>49305</v>
      </c>
      <c r="J463" s="185">
        <f t="shared" ref="J463:L463" si="41">J467</f>
        <v>47865.19</v>
      </c>
      <c r="K463" s="185">
        <f t="shared" si="41"/>
        <v>47865.19</v>
      </c>
      <c r="L463" s="185">
        <f t="shared" si="41"/>
        <v>47865.19</v>
      </c>
      <c r="M463" s="10"/>
      <c r="N463" s="10"/>
      <c r="O463" s="10"/>
    </row>
    <row r="464" spans="2:15">
      <c r="B464" s="4">
        <v>1210000</v>
      </c>
      <c r="C464" s="5" t="s">
        <v>63</v>
      </c>
      <c r="D464" s="4" t="s">
        <v>28</v>
      </c>
      <c r="E464" s="185"/>
      <c r="F464" s="10"/>
      <c r="G464" s="10"/>
      <c r="H464" s="10"/>
      <c r="I464" s="185"/>
      <c r="J464" s="185"/>
      <c r="K464" s="185"/>
      <c r="L464" s="185"/>
      <c r="M464" s="10"/>
      <c r="N464" s="10"/>
      <c r="O464" s="10"/>
    </row>
    <row r="465" spans="2:15">
      <c r="B465" s="4">
        <v>1211000</v>
      </c>
      <c r="C465" s="5" t="s">
        <v>116</v>
      </c>
      <c r="D465" s="4">
        <v>511100</v>
      </c>
      <c r="E465" s="185"/>
      <c r="F465" s="10"/>
      <c r="G465" s="10"/>
      <c r="H465" s="10"/>
      <c r="I465" s="25"/>
      <c r="J465" s="25"/>
      <c r="K465" s="25"/>
      <c r="L465" s="25"/>
      <c r="M465" s="10"/>
      <c r="N465" s="10"/>
      <c r="O465" s="10"/>
    </row>
    <row r="466" spans="2:15">
      <c r="B466" s="4">
        <v>1212000</v>
      </c>
      <c r="C466" s="5" t="s">
        <v>117</v>
      </c>
      <c r="D466" s="4">
        <v>511200</v>
      </c>
      <c r="E466" s="185"/>
      <c r="F466" s="10"/>
      <c r="G466" s="10"/>
      <c r="H466" s="10"/>
      <c r="I466" s="25"/>
      <c r="J466" s="25"/>
      <c r="K466" s="25"/>
      <c r="L466" s="25"/>
      <c r="M466" s="10"/>
      <c r="N466" s="10"/>
      <c r="O466" s="10"/>
    </row>
    <row r="467" spans="2:15">
      <c r="B467" s="4">
        <v>1215000</v>
      </c>
      <c r="C467" s="5" t="s">
        <v>118</v>
      </c>
      <c r="D467" s="4">
        <v>512200</v>
      </c>
      <c r="E467" s="185">
        <v>49305</v>
      </c>
      <c r="F467" s="10"/>
      <c r="G467" s="195"/>
      <c r="I467" s="185">
        <f t="shared" ref="I467" si="42">E467+F467+G467+H467</f>
        <v>49305</v>
      </c>
      <c r="J467" s="185">
        <v>47865.19</v>
      </c>
      <c r="K467" s="185">
        <v>47865.19</v>
      </c>
      <c r="L467" s="185">
        <v>47865.19</v>
      </c>
      <c r="M467" s="10"/>
      <c r="N467" s="10"/>
      <c r="O467" s="10"/>
    </row>
    <row r="468" spans="2:15">
      <c r="B468" s="4">
        <v>1216000</v>
      </c>
      <c r="C468" s="5" t="s">
        <v>119</v>
      </c>
      <c r="D468" s="4">
        <v>512900</v>
      </c>
      <c r="E468" s="185"/>
      <c r="F468" s="10"/>
      <c r="G468" s="10"/>
      <c r="H468" s="10"/>
      <c r="I468" s="185"/>
      <c r="J468" s="25"/>
      <c r="K468" s="25"/>
      <c r="L468" s="25"/>
      <c r="M468" s="10"/>
      <c r="N468" s="10"/>
      <c r="O468" s="10"/>
    </row>
    <row r="469" spans="2:15">
      <c r="B469" s="4">
        <v>1000000</v>
      </c>
      <c r="C469" s="4" t="s">
        <v>192</v>
      </c>
      <c r="D469" s="4"/>
      <c r="E469" s="185">
        <f>E463</f>
        <v>49305</v>
      </c>
      <c r="F469" s="25"/>
      <c r="G469" s="195">
        <f t="shared" ref="G469:L469" si="43">G463</f>
        <v>0</v>
      </c>
      <c r="H469" s="25">
        <f t="shared" si="43"/>
        <v>0</v>
      </c>
      <c r="I469" s="185">
        <f>E469+F469+G469+H469</f>
        <v>49305</v>
      </c>
      <c r="J469" s="185">
        <f t="shared" si="43"/>
        <v>47865.19</v>
      </c>
      <c r="K469" s="185">
        <f t="shared" si="43"/>
        <v>47865.19</v>
      </c>
      <c r="L469" s="185">
        <f t="shared" si="43"/>
        <v>47865.19</v>
      </c>
      <c r="M469" s="10"/>
      <c r="N469" s="10"/>
      <c r="O469" s="10"/>
    </row>
    <row r="470" spans="2:15" s="154" customFormat="1">
      <c r="B470" s="55"/>
      <c r="C470" s="55"/>
      <c r="D470" s="55"/>
      <c r="E470" s="56"/>
      <c r="F470" s="56"/>
      <c r="G470" s="56"/>
      <c r="H470" s="56"/>
      <c r="I470" s="56"/>
      <c r="J470" s="56"/>
      <c r="K470" s="56"/>
      <c r="L470" s="56"/>
      <c r="M470" s="57"/>
      <c r="N470" s="57"/>
      <c r="O470" s="57"/>
    </row>
    <row r="472" spans="2:15" ht="16.5" customHeight="1">
      <c r="C472" s="156" t="s">
        <v>337</v>
      </c>
      <c r="D472" s="289" t="s">
        <v>66</v>
      </c>
      <c r="E472" s="289"/>
      <c r="F472" s="289"/>
      <c r="G472" s="290" t="s">
        <v>67</v>
      </c>
      <c r="H472" s="290"/>
      <c r="J472" s="291" t="s">
        <v>281</v>
      </c>
      <c r="K472" s="291"/>
      <c r="L472" s="291"/>
    </row>
    <row r="473" spans="2:15">
      <c r="C473" s="8"/>
      <c r="D473" s="8"/>
      <c r="E473" s="1"/>
      <c r="G473" s="290" t="s">
        <v>68</v>
      </c>
      <c r="H473" s="290"/>
      <c r="J473" s="290" t="s">
        <v>69</v>
      </c>
      <c r="K473" s="290"/>
      <c r="L473" s="290"/>
    </row>
    <row r="474" spans="2:15">
      <c r="C474" s="19" t="s">
        <v>70</v>
      </c>
      <c r="D474" s="8"/>
      <c r="E474" s="8"/>
      <c r="F474" s="8"/>
      <c r="G474" s="8"/>
      <c r="H474" s="8"/>
      <c r="I474" s="8"/>
    </row>
    <row r="475" spans="2:15" ht="16.5" customHeight="1">
      <c r="C475" s="8"/>
      <c r="D475" s="289" t="s">
        <v>71</v>
      </c>
      <c r="E475" s="289"/>
      <c r="F475" s="289"/>
      <c r="G475" s="290" t="s">
        <v>67</v>
      </c>
      <c r="H475" s="290"/>
      <c r="I475" s="7"/>
      <c r="J475" s="291" t="s">
        <v>216</v>
      </c>
      <c r="K475" s="291"/>
      <c r="L475" s="291"/>
    </row>
    <row r="476" spans="2:15">
      <c r="C476" s="8"/>
      <c r="D476" s="8"/>
      <c r="E476" s="8"/>
      <c r="F476" s="7"/>
      <c r="G476" s="290" t="s">
        <v>68</v>
      </c>
      <c r="H476" s="290"/>
      <c r="I476" s="7"/>
      <c r="J476" s="290" t="s">
        <v>69</v>
      </c>
      <c r="K476" s="290"/>
      <c r="L476" s="290"/>
    </row>
    <row r="477" spans="2:15">
      <c r="C477" s="8"/>
      <c r="D477" s="8"/>
      <c r="E477" s="8"/>
      <c r="F477" s="7"/>
      <c r="G477" s="122"/>
      <c r="H477" s="122"/>
      <c r="I477" s="7"/>
      <c r="J477" s="122"/>
      <c r="K477" s="122"/>
      <c r="L477" s="122"/>
    </row>
    <row r="478" spans="2:15" s="154" customFormat="1">
      <c r="C478" s="8"/>
      <c r="D478" s="8"/>
      <c r="E478" s="8"/>
      <c r="F478" s="7"/>
      <c r="G478" s="250"/>
      <c r="H478" s="250"/>
      <c r="I478" s="7"/>
      <c r="J478" s="250"/>
      <c r="K478" s="250"/>
      <c r="L478" s="250"/>
    </row>
    <row r="479" spans="2:15" s="154" customFormat="1">
      <c r="J479" s="309" t="s">
        <v>122</v>
      </c>
      <c r="K479" s="309"/>
      <c r="L479" s="309"/>
    </row>
    <row r="480" spans="2:15" s="154" customFormat="1">
      <c r="J480" s="251"/>
      <c r="K480" s="251"/>
      <c r="L480" s="251"/>
    </row>
    <row r="481" spans="2:14" s="154" customFormat="1">
      <c r="B481" s="307" t="s">
        <v>120</v>
      </c>
      <c r="C481" s="307"/>
      <c r="D481" s="307"/>
      <c r="E481" s="307"/>
      <c r="F481" s="307"/>
      <c r="G481" s="307"/>
      <c r="H481" s="307"/>
      <c r="I481" s="307"/>
      <c r="J481" s="307"/>
      <c r="K481" s="307"/>
      <c r="L481" s="307"/>
    </row>
    <row r="482" spans="2:14" s="154" customFormat="1">
      <c r="B482" s="307" t="s">
        <v>121</v>
      </c>
      <c r="C482" s="307"/>
      <c r="D482" s="307"/>
      <c r="E482" s="307"/>
      <c r="F482" s="307"/>
      <c r="G482" s="307"/>
      <c r="H482" s="307"/>
      <c r="I482" s="307"/>
      <c r="J482" s="307"/>
      <c r="K482" s="307"/>
      <c r="L482" s="307"/>
    </row>
    <row r="483" spans="2:14" s="154" customFormat="1">
      <c r="B483" s="307" t="s">
        <v>335</v>
      </c>
      <c r="C483" s="307"/>
      <c r="D483" s="307"/>
      <c r="E483" s="307"/>
      <c r="F483" s="307"/>
      <c r="G483" s="307"/>
      <c r="H483" s="307"/>
      <c r="I483" s="307"/>
      <c r="J483" s="307"/>
      <c r="K483" s="307"/>
      <c r="L483" s="307"/>
    </row>
    <row r="484" spans="2:14" s="154" customFormat="1">
      <c r="N484" s="12"/>
    </row>
    <row r="485" spans="2:14" s="154" customFormat="1">
      <c r="B485" s="293" t="s">
        <v>29</v>
      </c>
      <c r="C485" s="293"/>
      <c r="D485" s="253" t="s">
        <v>30</v>
      </c>
      <c r="E485" s="294" t="s">
        <v>144</v>
      </c>
      <c r="F485" s="294"/>
      <c r="G485" s="294"/>
      <c r="H485" s="294"/>
      <c r="I485" s="294"/>
      <c r="J485" s="294"/>
      <c r="K485" s="294"/>
      <c r="L485" s="294"/>
    </row>
    <row r="486" spans="2:14" s="154" customFormat="1">
      <c r="B486" s="293"/>
      <c r="C486" s="293"/>
      <c r="D486" s="253" t="s">
        <v>31</v>
      </c>
      <c r="E486" s="294">
        <v>104021</v>
      </c>
      <c r="F486" s="294"/>
      <c r="G486" s="294"/>
      <c r="H486" s="294"/>
      <c r="I486" s="294"/>
      <c r="J486" s="294"/>
      <c r="K486" s="294"/>
      <c r="L486" s="294"/>
    </row>
    <row r="487" spans="2:14" s="154" customFormat="1">
      <c r="B487" s="292"/>
      <c r="C487" s="292"/>
      <c r="D487" s="292"/>
      <c r="E487" s="292"/>
      <c r="F487" s="292"/>
      <c r="G487" s="292"/>
      <c r="H487" s="292"/>
      <c r="I487" s="292"/>
      <c r="J487" s="292"/>
      <c r="K487" s="292"/>
      <c r="L487" s="292"/>
    </row>
    <row r="488" spans="2:14" s="154" customFormat="1">
      <c r="B488" s="293" t="s">
        <v>32</v>
      </c>
      <c r="C488" s="293"/>
      <c r="D488" s="253" t="s">
        <v>30</v>
      </c>
      <c r="E488" s="294" t="s">
        <v>144</v>
      </c>
      <c r="F488" s="294"/>
      <c r="G488" s="294"/>
      <c r="H488" s="294"/>
      <c r="I488" s="294"/>
      <c r="J488" s="294"/>
      <c r="K488" s="294"/>
      <c r="L488" s="294"/>
    </row>
    <row r="489" spans="2:14" s="154" customFormat="1">
      <c r="B489" s="293"/>
      <c r="C489" s="293"/>
      <c r="D489" s="253" t="s">
        <v>31</v>
      </c>
      <c r="E489" s="294">
        <v>104021</v>
      </c>
      <c r="F489" s="294"/>
      <c r="G489" s="294"/>
      <c r="H489" s="294"/>
      <c r="I489" s="294"/>
      <c r="J489" s="294"/>
      <c r="K489" s="294"/>
      <c r="L489" s="294"/>
    </row>
    <row r="490" spans="2:14" s="154" customFormat="1">
      <c r="B490" s="308"/>
      <c r="C490" s="308"/>
      <c r="D490" s="308"/>
      <c r="E490" s="308"/>
      <c r="F490" s="308"/>
      <c r="G490" s="308"/>
      <c r="H490" s="308"/>
      <c r="I490" s="308"/>
      <c r="J490" s="308"/>
      <c r="K490" s="308"/>
      <c r="L490" s="308"/>
    </row>
    <row r="491" spans="2:14" s="154" customFormat="1">
      <c r="B491" s="293" t="s">
        <v>33</v>
      </c>
      <c r="C491" s="293"/>
      <c r="D491" s="293"/>
      <c r="E491" s="294" t="s">
        <v>144</v>
      </c>
      <c r="F491" s="294"/>
      <c r="G491" s="294"/>
      <c r="H491" s="294"/>
      <c r="I491" s="294"/>
      <c r="J491" s="294"/>
      <c r="K491" s="294"/>
      <c r="L491" s="294"/>
    </row>
    <row r="492" spans="2:14" s="154" customFormat="1">
      <c r="B492" s="292"/>
      <c r="C492" s="292"/>
      <c r="D492" s="292"/>
      <c r="E492" s="292"/>
      <c r="F492" s="292"/>
      <c r="G492" s="292"/>
      <c r="H492" s="292"/>
      <c r="I492" s="292"/>
      <c r="J492" s="292"/>
      <c r="K492" s="292"/>
      <c r="L492" s="292"/>
    </row>
    <row r="493" spans="2:14" s="154" customFormat="1">
      <c r="B493" s="293" t="s">
        <v>34</v>
      </c>
      <c r="C493" s="293"/>
      <c r="D493" s="293"/>
      <c r="E493" s="294">
        <v>1006</v>
      </c>
      <c r="F493" s="294"/>
      <c r="G493" s="294"/>
      <c r="H493" s="294"/>
      <c r="I493" s="294"/>
      <c r="J493" s="294"/>
      <c r="K493" s="294"/>
      <c r="L493" s="294"/>
    </row>
    <row r="494" spans="2:14" s="154" customFormat="1">
      <c r="B494" s="308"/>
      <c r="C494" s="308"/>
      <c r="D494" s="308"/>
      <c r="E494" s="308"/>
      <c r="F494" s="308"/>
      <c r="G494" s="308"/>
      <c r="H494" s="308"/>
      <c r="I494" s="308"/>
      <c r="J494" s="308"/>
      <c r="K494" s="308"/>
      <c r="L494" s="308"/>
    </row>
    <row r="495" spans="2:14" s="154" customFormat="1">
      <c r="B495" s="293" t="s">
        <v>35</v>
      </c>
      <c r="C495" s="293"/>
      <c r="D495" s="293"/>
      <c r="E495" s="294">
        <v>1</v>
      </c>
      <c r="F495" s="294"/>
      <c r="G495" s="294"/>
      <c r="H495" s="294"/>
      <c r="I495" s="294"/>
      <c r="J495" s="294"/>
      <c r="K495" s="294"/>
      <c r="L495" s="294"/>
    </row>
    <row r="496" spans="2:14" s="154" customFormat="1">
      <c r="B496" s="292"/>
      <c r="C496" s="292"/>
      <c r="D496" s="292"/>
      <c r="E496" s="292"/>
      <c r="F496" s="292"/>
      <c r="G496" s="292"/>
      <c r="H496" s="292"/>
      <c r="I496" s="292"/>
      <c r="J496" s="292"/>
      <c r="K496" s="292"/>
      <c r="L496" s="292"/>
    </row>
    <row r="497" spans="2:15" s="154" customFormat="1">
      <c r="B497" s="296" t="s">
        <v>36</v>
      </c>
      <c r="C497" s="296"/>
      <c r="D497" s="253" t="s">
        <v>37</v>
      </c>
      <c r="E497" s="297" t="s">
        <v>142</v>
      </c>
      <c r="F497" s="297"/>
      <c r="G497" s="297"/>
      <c r="H497" s="297"/>
      <c r="I497" s="297"/>
      <c r="J497" s="297"/>
      <c r="K497" s="297"/>
      <c r="L497" s="297"/>
    </row>
    <row r="498" spans="2:15" s="154" customFormat="1">
      <c r="B498" s="296"/>
      <c r="C498" s="296"/>
      <c r="D498" s="253" t="s">
        <v>38</v>
      </c>
      <c r="E498" s="297" t="s">
        <v>142</v>
      </c>
      <c r="F498" s="297"/>
      <c r="G498" s="297"/>
      <c r="H498" s="297"/>
      <c r="I498" s="297"/>
      <c r="J498" s="297"/>
      <c r="K498" s="297"/>
      <c r="L498" s="297"/>
    </row>
    <row r="499" spans="2:15" s="154" customFormat="1">
      <c r="B499" s="296"/>
      <c r="C499" s="296"/>
      <c r="D499" s="253" t="s">
        <v>39</v>
      </c>
      <c r="E499" s="310" t="s">
        <v>143</v>
      </c>
      <c r="F499" s="310"/>
      <c r="G499" s="310"/>
      <c r="H499" s="310"/>
      <c r="I499" s="310"/>
      <c r="J499" s="310"/>
      <c r="K499" s="310"/>
      <c r="L499" s="310"/>
    </row>
    <row r="500" spans="2:15" s="154" customFormat="1">
      <c r="B500" s="292"/>
      <c r="C500" s="292"/>
      <c r="D500" s="292"/>
      <c r="E500" s="292"/>
      <c r="F500" s="292"/>
      <c r="G500" s="292"/>
      <c r="H500" s="292"/>
      <c r="I500" s="292"/>
      <c r="J500" s="292"/>
      <c r="K500" s="292"/>
      <c r="L500" s="292"/>
    </row>
    <row r="501" spans="2:15" s="154" customFormat="1" ht="27">
      <c r="B501" s="298" t="s">
        <v>40</v>
      </c>
      <c r="C501" s="299"/>
      <c r="D501" s="253" t="s">
        <v>41</v>
      </c>
      <c r="E501" s="304" t="s">
        <v>145</v>
      </c>
      <c r="F501" s="305"/>
      <c r="G501" s="305"/>
      <c r="H501" s="305"/>
      <c r="I501" s="305"/>
      <c r="J501" s="305"/>
      <c r="K501" s="305"/>
      <c r="L501" s="306"/>
    </row>
    <row r="502" spans="2:15" s="154" customFormat="1" ht="27">
      <c r="B502" s="300"/>
      <c r="C502" s="301"/>
      <c r="D502" s="253" t="s">
        <v>42</v>
      </c>
      <c r="E502" s="294">
        <v>1108</v>
      </c>
      <c r="F502" s="294"/>
      <c r="G502" s="294"/>
      <c r="H502" s="294"/>
      <c r="I502" s="294"/>
      <c r="J502" s="294"/>
      <c r="K502" s="294"/>
      <c r="L502" s="294"/>
    </row>
    <row r="503" spans="2:15" s="154" customFormat="1" ht="27">
      <c r="B503" s="300"/>
      <c r="C503" s="301"/>
      <c r="D503" s="253" t="s">
        <v>43</v>
      </c>
      <c r="E503" s="304" t="s">
        <v>287</v>
      </c>
      <c r="F503" s="305"/>
      <c r="G503" s="305"/>
      <c r="H503" s="305"/>
      <c r="I503" s="305"/>
      <c r="J503" s="305"/>
      <c r="K503" s="305"/>
      <c r="L503" s="306"/>
    </row>
    <row r="504" spans="2:15" s="154" customFormat="1" ht="27">
      <c r="B504" s="302"/>
      <c r="C504" s="303"/>
      <c r="D504" s="253" t="s">
        <v>44</v>
      </c>
      <c r="E504" s="294">
        <v>11010</v>
      </c>
      <c r="F504" s="294"/>
      <c r="G504" s="294"/>
      <c r="H504" s="294"/>
      <c r="I504" s="294"/>
      <c r="J504" s="294"/>
      <c r="K504" s="294"/>
      <c r="L504" s="294"/>
    </row>
    <row r="505" spans="2:15" s="154" customFormat="1">
      <c r="B505" s="292"/>
      <c r="C505" s="292"/>
      <c r="D505" s="292"/>
      <c r="E505" s="292"/>
      <c r="F505" s="292"/>
      <c r="G505" s="292"/>
      <c r="H505" s="292"/>
      <c r="I505" s="292"/>
      <c r="J505" s="292"/>
      <c r="K505" s="292"/>
      <c r="L505" s="292"/>
    </row>
    <row r="506" spans="2:15" s="154" customFormat="1">
      <c r="B506" s="293" t="s">
        <v>45</v>
      </c>
      <c r="C506" s="293"/>
      <c r="D506" s="293"/>
      <c r="E506" s="294" t="s">
        <v>148</v>
      </c>
      <c r="F506" s="294"/>
      <c r="G506" s="294"/>
      <c r="H506" s="294"/>
      <c r="I506" s="294"/>
      <c r="J506" s="294"/>
      <c r="K506" s="294"/>
      <c r="L506" s="294"/>
    </row>
    <row r="507" spans="2:15" s="154" customFormat="1"/>
    <row r="508" spans="2:15" s="154" customFormat="1" ht="40.5" customHeight="1">
      <c r="B508" s="288" t="s">
        <v>50</v>
      </c>
      <c r="C508" s="295" t="s">
        <v>1</v>
      </c>
      <c r="D508" s="295"/>
      <c r="E508" s="288" t="s">
        <v>49</v>
      </c>
      <c r="F508" s="288" t="s">
        <v>3</v>
      </c>
      <c r="G508" s="288"/>
      <c r="H508" s="288"/>
      <c r="I508" s="288" t="s">
        <v>47</v>
      </c>
      <c r="J508" s="288" t="s">
        <v>4</v>
      </c>
      <c r="K508" s="288" t="s">
        <v>5</v>
      </c>
      <c r="L508" s="288" t="s">
        <v>6</v>
      </c>
      <c r="M508" s="288" t="s">
        <v>46</v>
      </c>
      <c r="N508" s="288"/>
      <c r="O508" s="288" t="s">
        <v>7</v>
      </c>
    </row>
    <row r="509" spans="2:15" s="154" customFormat="1" ht="54">
      <c r="B509" s="288"/>
      <c r="C509" s="254" t="s">
        <v>8</v>
      </c>
      <c r="D509" s="252" t="s">
        <v>0</v>
      </c>
      <c r="E509" s="288"/>
      <c r="F509" s="252" t="s">
        <v>48</v>
      </c>
      <c r="G509" s="252" t="s">
        <v>9</v>
      </c>
      <c r="H509" s="252" t="s">
        <v>10</v>
      </c>
      <c r="I509" s="288"/>
      <c r="J509" s="288"/>
      <c r="K509" s="288"/>
      <c r="L509" s="288"/>
      <c r="M509" s="252" t="s">
        <v>11</v>
      </c>
      <c r="N509" s="252" t="s">
        <v>12</v>
      </c>
      <c r="O509" s="288"/>
    </row>
    <row r="510" spans="2:15" s="154" customFormat="1">
      <c r="B510" s="255" t="s">
        <v>13</v>
      </c>
      <c r="C510" s="255" t="s">
        <v>14</v>
      </c>
      <c r="D510" s="255" t="s">
        <v>15</v>
      </c>
      <c r="E510" s="255" t="s">
        <v>16</v>
      </c>
      <c r="F510" s="255" t="s">
        <v>17</v>
      </c>
      <c r="G510" s="255" t="s">
        <v>18</v>
      </c>
      <c r="H510" s="255" t="s">
        <v>19</v>
      </c>
      <c r="I510" s="255" t="s">
        <v>20</v>
      </c>
      <c r="J510" s="255" t="s">
        <v>21</v>
      </c>
      <c r="K510" s="255" t="s">
        <v>22</v>
      </c>
      <c r="L510" s="255" t="s">
        <v>23</v>
      </c>
      <c r="M510" s="255" t="s">
        <v>24</v>
      </c>
      <c r="N510" s="255" t="s">
        <v>25</v>
      </c>
      <c r="O510" s="255" t="s">
        <v>26</v>
      </c>
    </row>
    <row r="511" spans="2:15" s="154" customFormat="1">
      <c r="B511" s="4">
        <v>1100000</v>
      </c>
      <c r="C511" s="5" t="s">
        <v>72</v>
      </c>
      <c r="D511" s="4" t="s">
        <v>28</v>
      </c>
      <c r="E511" s="185">
        <f>E513</f>
        <v>2000</v>
      </c>
      <c r="F511" s="25">
        <f t="shared" ref="F511:L511" si="44">F513</f>
        <v>0</v>
      </c>
      <c r="G511" s="25">
        <f t="shared" si="44"/>
        <v>0</v>
      </c>
      <c r="H511" s="25">
        <f t="shared" si="44"/>
        <v>0</v>
      </c>
      <c r="I511" s="185">
        <f t="shared" si="44"/>
        <v>2000</v>
      </c>
      <c r="J511" s="185">
        <f t="shared" si="44"/>
        <v>0</v>
      </c>
      <c r="K511" s="185">
        <f t="shared" si="44"/>
        <v>0</v>
      </c>
      <c r="L511" s="185">
        <f t="shared" si="44"/>
        <v>0</v>
      </c>
      <c r="M511" s="155"/>
      <c r="N511" s="155"/>
      <c r="O511" s="155"/>
    </row>
    <row r="512" spans="2:15" s="154" customFormat="1">
      <c r="B512" s="4">
        <v>1123000</v>
      </c>
      <c r="C512" s="6" t="s">
        <v>88</v>
      </c>
      <c r="D512" s="4" t="s">
        <v>28</v>
      </c>
      <c r="E512" s="185"/>
      <c r="F512" s="155"/>
      <c r="G512" s="155"/>
      <c r="H512" s="155"/>
      <c r="I512" s="185"/>
      <c r="J512" s="185"/>
      <c r="K512" s="185"/>
      <c r="L512" s="185"/>
      <c r="M512" s="155"/>
      <c r="N512" s="155"/>
      <c r="O512" s="155"/>
    </row>
    <row r="513" spans="2:15" s="154" customFormat="1">
      <c r="B513" s="4">
        <v>1123400</v>
      </c>
      <c r="C513" s="5" t="s">
        <v>92</v>
      </c>
      <c r="D513" s="4">
        <v>423400</v>
      </c>
      <c r="E513" s="185">
        <v>2000</v>
      </c>
      <c r="F513" s="155"/>
      <c r="G513" s="25"/>
      <c r="I513" s="185">
        <f>E513+F513+H513+G513</f>
        <v>2000</v>
      </c>
      <c r="J513" s="185"/>
      <c r="K513" s="185"/>
      <c r="L513" s="185"/>
      <c r="M513" s="155"/>
      <c r="N513" s="155"/>
      <c r="O513" s="155"/>
    </row>
    <row r="514" spans="2:15" s="154" customFormat="1">
      <c r="B514" s="4">
        <v>1123500</v>
      </c>
      <c r="C514" s="5" t="s">
        <v>93</v>
      </c>
      <c r="D514" s="4">
        <v>423500</v>
      </c>
      <c r="E514" s="185"/>
      <c r="F514" s="155"/>
      <c r="G514" s="155"/>
      <c r="H514" s="155"/>
      <c r="I514" s="185"/>
      <c r="J514" s="185"/>
      <c r="K514" s="185"/>
      <c r="L514" s="185"/>
      <c r="M514" s="155"/>
      <c r="N514" s="155"/>
      <c r="O514" s="155"/>
    </row>
    <row r="515" spans="2:15" s="154" customFormat="1">
      <c r="B515" s="4">
        <v>1123600</v>
      </c>
      <c r="C515" s="5" t="s">
        <v>94</v>
      </c>
      <c r="D515" s="4">
        <v>423600</v>
      </c>
      <c r="E515" s="185"/>
      <c r="F515" s="155"/>
      <c r="G515" s="155"/>
      <c r="H515" s="155"/>
      <c r="I515" s="185"/>
      <c r="J515" s="185"/>
      <c r="K515" s="185"/>
      <c r="L515" s="185"/>
      <c r="M515" s="155"/>
      <c r="N515" s="155"/>
      <c r="O515" s="155"/>
    </row>
    <row r="516" spans="2:15" s="154" customFormat="1">
      <c r="B516" s="4">
        <v>1123800</v>
      </c>
      <c r="C516" s="5" t="s">
        <v>96</v>
      </c>
      <c r="D516" s="4">
        <v>423900</v>
      </c>
      <c r="E516" s="185"/>
      <c r="F516" s="155"/>
      <c r="G516" s="155"/>
      <c r="H516" s="155"/>
      <c r="I516" s="185"/>
      <c r="J516" s="185"/>
      <c r="K516" s="185"/>
      <c r="L516" s="185"/>
      <c r="M516" s="155"/>
      <c r="N516" s="155"/>
      <c r="O516" s="155"/>
    </row>
    <row r="517" spans="2:15" s="154" customFormat="1">
      <c r="B517" s="4">
        <v>1000000</v>
      </c>
      <c r="C517" s="4" t="s">
        <v>192</v>
      </c>
      <c r="D517" s="4"/>
      <c r="E517" s="185">
        <f>E511</f>
        <v>2000</v>
      </c>
      <c r="F517" s="25">
        <f t="shared" ref="F517:H517" si="45">F511</f>
        <v>0</v>
      </c>
      <c r="G517" s="25">
        <f t="shared" si="45"/>
        <v>0</v>
      </c>
      <c r="H517" s="25">
        <f t="shared" si="45"/>
        <v>0</v>
      </c>
      <c r="I517" s="185">
        <f>I511</f>
        <v>2000</v>
      </c>
      <c r="J517" s="185">
        <f>J511</f>
        <v>0</v>
      </c>
      <c r="K517" s="185">
        <f>K511</f>
        <v>0</v>
      </c>
      <c r="L517" s="185">
        <f>L511</f>
        <v>0</v>
      </c>
      <c r="M517" s="155"/>
      <c r="N517" s="155"/>
      <c r="O517" s="155"/>
    </row>
    <row r="518" spans="2:15" s="154" customFormat="1"/>
    <row r="519" spans="2:15" s="154" customFormat="1"/>
    <row r="520" spans="2:15" s="154" customFormat="1" ht="16.5" customHeight="1">
      <c r="C520" s="156" t="s">
        <v>337</v>
      </c>
      <c r="D520" s="289" t="s">
        <v>66</v>
      </c>
      <c r="E520" s="289"/>
      <c r="F520" s="289"/>
      <c r="G520" s="290" t="s">
        <v>67</v>
      </c>
      <c r="H520" s="290"/>
      <c r="J520" s="291" t="s">
        <v>281</v>
      </c>
      <c r="K520" s="291"/>
      <c r="L520" s="291"/>
    </row>
    <row r="521" spans="2:15" s="154" customFormat="1">
      <c r="C521" s="8"/>
      <c r="D521" s="8"/>
      <c r="E521" s="1"/>
      <c r="G521" s="290" t="s">
        <v>68</v>
      </c>
      <c r="H521" s="290"/>
      <c r="J521" s="290" t="s">
        <v>69</v>
      </c>
      <c r="K521" s="290"/>
      <c r="L521" s="290"/>
    </row>
    <row r="522" spans="2:15" s="154" customFormat="1">
      <c r="C522" s="250" t="s">
        <v>70</v>
      </c>
      <c r="D522" s="8"/>
      <c r="E522" s="8"/>
      <c r="F522" s="8"/>
      <c r="G522" s="8"/>
      <c r="H522" s="8"/>
      <c r="I522" s="8"/>
    </row>
    <row r="523" spans="2:15" s="154" customFormat="1" ht="16.5" customHeight="1">
      <c r="C523" s="8"/>
      <c r="D523" s="289" t="s">
        <v>71</v>
      </c>
      <c r="E523" s="289"/>
      <c r="F523" s="289"/>
      <c r="G523" s="290" t="s">
        <v>67</v>
      </c>
      <c r="H523" s="290"/>
      <c r="I523" s="7"/>
      <c r="J523" s="291" t="s">
        <v>216</v>
      </c>
      <c r="K523" s="291"/>
      <c r="L523" s="291"/>
    </row>
    <row r="524" spans="2:15" s="154" customFormat="1">
      <c r="C524" s="8"/>
      <c r="D524" s="8"/>
      <c r="E524" s="8"/>
      <c r="F524" s="7"/>
      <c r="G524" s="290" t="s">
        <v>68</v>
      </c>
      <c r="H524" s="290"/>
      <c r="I524" s="7"/>
      <c r="J524" s="290" t="s">
        <v>69</v>
      </c>
      <c r="K524" s="290"/>
      <c r="L524" s="290"/>
    </row>
    <row r="525" spans="2:15" s="154" customFormat="1">
      <c r="C525" s="8"/>
      <c r="D525" s="8"/>
      <c r="E525" s="8"/>
      <c r="F525" s="7"/>
      <c r="G525" s="250"/>
      <c r="H525" s="250"/>
      <c r="I525" s="7"/>
      <c r="J525" s="250"/>
      <c r="K525" s="250"/>
      <c r="L525" s="250"/>
    </row>
    <row r="526" spans="2:15" s="154" customFormat="1">
      <c r="J526" s="309" t="s">
        <v>122</v>
      </c>
      <c r="K526" s="309"/>
      <c r="L526" s="309"/>
    </row>
    <row r="527" spans="2:15" s="154" customFormat="1">
      <c r="J527" s="251"/>
      <c r="K527" s="251"/>
      <c r="L527" s="251"/>
    </row>
    <row r="528" spans="2:15" s="154" customFormat="1">
      <c r="B528" s="307" t="s">
        <v>120</v>
      </c>
      <c r="C528" s="307"/>
      <c r="D528" s="307"/>
      <c r="E528" s="307"/>
      <c r="F528" s="307"/>
      <c r="G528" s="307"/>
      <c r="H528" s="307"/>
      <c r="I528" s="307"/>
      <c r="J528" s="307"/>
      <c r="K528" s="307"/>
      <c r="L528" s="307"/>
    </row>
    <row r="529" spans="2:14" s="154" customFormat="1">
      <c r="B529" s="307" t="s">
        <v>121</v>
      </c>
      <c r="C529" s="307"/>
      <c r="D529" s="307"/>
      <c r="E529" s="307"/>
      <c r="F529" s="307"/>
      <c r="G529" s="307"/>
      <c r="H529" s="307"/>
      <c r="I529" s="307"/>
      <c r="J529" s="307"/>
      <c r="K529" s="307"/>
      <c r="L529" s="307"/>
    </row>
    <row r="530" spans="2:14" s="154" customFormat="1">
      <c r="B530" s="307" t="s">
        <v>335</v>
      </c>
      <c r="C530" s="307"/>
      <c r="D530" s="307"/>
      <c r="E530" s="307"/>
      <c r="F530" s="307"/>
      <c r="G530" s="307"/>
      <c r="H530" s="307"/>
      <c r="I530" s="307"/>
      <c r="J530" s="307"/>
      <c r="K530" s="307"/>
      <c r="L530" s="307"/>
    </row>
    <row r="531" spans="2:14" s="154" customFormat="1">
      <c r="N531" s="12"/>
    </row>
    <row r="532" spans="2:14" s="154" customFormat="1">
      <c r="B532" s="293" t="s">
        <v>29</v>
      </c>
      <c r="C532" s="293"/>
      <c r="D532" s="253" t="s">
        <v>30</v>
      </c>
      <c r="E532" s="294" t="s">
        <v>144</v>
      </c>
      <c r="F532" s="294"/>
      <c r="G532" s="294"/>
      <c r="H532" s="294"/>
      <c r="I532" s="294"/>
      <c r="J532" s="294"/>
      <c r="K532" s="294"/>
      <c r="L532" s="294"/>
    </row>
    <row r="533" spans="2:14" s="154" customFormat="1">
      <c r="B533" s="293"/>
      <c r="C533" s="293"/>
      <c r="D533" s="253" t="s">
        <v>31</v>
      </c>
      <c r="E533" s="294">
        <v>104021</v>
      </c>
      <c r="F533" s="294"/>
      <c r="G533" s="294"/>
      <c r="H533" s="294"/>
      <c r="I533" s="294"/>
      <c r="J533" s="294"/>
      <c r="K533" s="294"/>
      <c r="L533" s="294"/>
    </row>
    <row r="534" spans="2:14" s="154" customFormat="1">
      <c r="B534" s="292"/>
      <c r="C534" s="292"/>
      <c r="D534" s="292"/>
      <c r="E534" s="292"/>
      <c r="F534" s="292"/>
      <c r="G534" s="292"/>
      <c r="H534" s="292"/>
      <c r="I534" s="292"/>
      <c r="J534" s="292"/>
      <c r="K534" s="292"/>
      <c r="L534" s="292"/>
    </row>
    <row r="535" spans="2:14" s="154" customFormat="1">
      <c r="B535" s="293" t="s">
        <v>32</v>
      </c>
      <c r="C535" s="293"/>
      <c r="D535" s="253" t="s">
        <v>30</v>
      </c>
      <c r="E535" s="294" t="s">
        <v>144</v>
      </c>
      <c r="F535" s="294"/>
      <c r="G535" s="294"/>
      <c r="H535" s="294"/>
      <c r="I535" s="294"/>
      <c r="J535" s="294"/>
      <c r="K535" s="294"/>
      <c r="L535" s="294"/>
    </row>
    <row r="536" spans="2:14" s="154" customFormat="1">
      <c r="B536" s="293"/>
      <c r="C536" s="293"/>
      <c r="D536" s="253" t="s">
        <v>31</v>
      </c>
      <c r="E536" s="294">
        <v>104021</v>
      </c>
      <c r="F536" s="294"/>
      <c r="G536" s="294"/>
      <c r="H536" s="294"/>
      <c r="I536" s="294"/>
      <c r="J536" s="294"/>
      <c r="K536" s="294"/>
      <c r="L536" s="294"/>
    </row>
    <row r="537" spans="2:14" s="154" customFormat="1">
      <c r="B537" s="308"/>
      <c r="C537" s="308"/>
      <c r="D537" s="308"/>
      <c r="E537" s="308"/>
      <c r="F537" s="308"/>
      <c r="G537" s="308"/>
      <c r="H537" s="308"/>
      <c r="I537" s="308"/>
      <c r="J537" s="308"/>
      <c r="K537" s="308"/>
      <c r="L537" s="308"/>
    </row>
    <row r="538" spans="2:14" s="154" customFormat="1">
      <c r="B538" s="293" t="s">
        <v>33</v>
      </c>
      <c r="C538" s="293"/>
      <c r="D538" s="293"/>
      <c r="E538" s="294" t="s">
        <v>144</v>
      </c>
      <c r="F538" s="294"/>
      <c r="G538" s="294"/>
      <c r="H538" s="294"/>
      <c r="I538" s="294"/>
      <c r="J538" s="294"/>
      <c r="K538" s="294"/>
      <c r="L538" s="294"/>
    </row>
    <row r="539" spans="2:14" s="154" customFormat="1">
      <c r="B539" s="292"/>
      <c r="C539" s="292"/>
      <c r="D539" s="292"/>
      <c r="E539" s="292"/>
      <c r="F539" s="292"/>
      <c r="G539" s="292"/>
      <c r="H539" s="292"/>
      <c r="I539" s="292"/>
      <c r="J539" s="292"/>
      <c r="K539" s="292"/>
      <c r="L539" s="292"/>
    </row>
    <row r="540" spans="2:14" s="154" customFormat="1">
      <c r="B540" s="293" t="s">
        <v>34</v>
      </c>
      <c r="C540" s="293"/>
      <c r="D540" s="293"/>
      <c r="E540" s="294">
        <v>1006</v>
      </c>
      <c r="F540" s="294"/>
      <c r="G540" s="294"/>
      <c r="H540" s="294"/>
      <c r="I540" s="294"/>
      <c r="J540" s="294"/>
      <c r="K540" s="294"/>
      <c r="L540" s="294"/>
    </row>
    <row r="541" spans="2:14" s="154" customFormat="1">
      <c r="B541" s="308"/>
      <c r="C541" s="308"/>
      <c r="D541" s="308"/>
      <c r="E541" s="308"/>
      <c r="F541" s="308"/>
      <c r="G541" s="308"/>
      <c r="H541" s="308"/>
      <c r="I541" s="308"/>
      <c r="J541" s="308"/>
      <c r="K541" s="308"/>
      <c r="L541" s="308"/>
    </row>
    <row r="542" spans="2:14" s="154" customFormat="1">
      <c r="B542" s="293" t="s">
        <v>35</v>
      </c>
      <c r="C542" s="293"/>
      <c r="D542" s="293"/>
      <c r="E542" s="294">
        <v>1</v>
      </c>
      <c r="F542" s="294"/>
      <c r="G542" s="294"/>
      <c r="H542" s="294"/>
      <c r="I542" s="294"/>
      <c r="J542" s="294"/>
      <c r="K542" s="294"/>
      <c r="L542" s="294"/>
    </row>
    <row r="543" spans="2:14" s="154" customFormat="1">
      <c r="B543" s="292"/>
      <c r="C543" s="292"/>
      <c r="D543" s="292"/>
      <c r="E543" s="292"/>
      <c r="F543" s="292"/>
      <c r="G543" s="292"/>
      <c r="H543" s="292"/>
      <c r="I543" s="292"/>
      <c r="J543" s="292"/>
      <c r="K543" s="292"/>
      <c r="L543" s="292"/>
    </row>
    <row r="544" spans="2:14" s="154" customFormat="1">
      <c r="B544" s="296" t="s">
        <v>36</v>
      </c>
      <c r="C544" s="296"/>
      <c r="D544" s="253" t="s">
        <v>37</v>
      </c>
      <c r="E544" s="297" t="s">
        <v>142</v>
      </c>
      <c r="F544" s="297"/>
      <c r="G544" s="297"/>
      <c r="H544" s="297"/>
      <c r="I544" s="297"/>
      <c r="J544" s="297"/>
      <c r="K544" s="297"/>
      <c r="L544" s="297"/>
    </row>
    <row r="545" spans="2:15" s="154" customFormat="1">
      <c r="B545" s="296"/>
      <c r="C545" s="296"/>
      <c r="D545" s="253" t="s">
        <v>38</v>
      </c>
      <c r="E545" s="297" t="s">
        <v>142</v>
      </c>
      <c r="F545" s="297"/>
      <c r="G545" s="297"/>
      <c r="H545" s="297"/>
      <c r="I545" s="297"/>
      <c r="J545" s="297"/>
      <c r="K545" s="297"/>
      <c r="L545" s="297"/>
    </row>
    <row r="546" spans="2:15" s="154" customFormat="1">
      <c r="B546" s="296"/>
      <c r="C546" s="296"/>
      <c r="D546" s="253" t="s">
        <v>39</v>
      </c>
      <c r="E546" s="310" t="s">
        <v>143</v>
      </c>
      <c r="F546" s="310"/>
      <c r="G546" s="310"/>
      <c r="H546" s="310"/>
      <c r="I546" s="310"/>
      <c r="J546" s="310"/>
      <c r="K546" s="310"/>
      <c r="L546" s="310"/>
    </row>
    <row r="547" spans="2:15" s="154" customFormat="1">
      <c r="B547" s="292"/>
      <c r="C547" s="292"/>
      <c r="D547" s="292"/>
      <c r="E547" s="292"/>
      <c r="F547" s="292"/>
      <c r="G547" s="292"/>
      <c r="H547" s="292"/>
      <c r="I547" s="292"/>
      <c r="J547" s="292"/>
      <c r="K547" s="292"/>
      <c r="L547" s="292"/>
    </row>
    <row r="548" spans="2:15" s="154" customFormat="1" ht="27">
      <c r="B548" s="298" t="s">
        <v>40</v>
      </c>
      <c r="C548" s="299"/>
      <c r="D548" s="253" t="s">
        <v>41</v>
      </c>
      <c r="E548" s="304" t="s">
        <v>145</v>
      </c>
      <c r="F548" s="305"/>
      <c r="G548" s="305"/>
      <c r="H548" s="305"/>
      <c r="I548" s="305"/>
      <c r="J548" s="305"/>
      <c r="K548" s="305"/>
      <c r="L548" s="306"/>
    </row>
    <row r="549" spans="2:15" s="154" customFormat="1" ht="27">
      <c r="B549" s="300"/>
      <c r="C549" s="301"/>
      <c r="D549" s="253" t="s">
        <v>42</v>
      </c>
      <c r="E549" s="294">
        <v>1108</v>
      </c>
      <c r="F549" s="294"/>
      <c r="G549" s="294"/>
      <c r="H549" s="294"/>
      <c r="I549" s="294"/>
      <c r="J549" s="294"/>
      <c r="K549" s="294"/>
      <c r="L549" s="294"/>
    </row>
    <row r="550" spans="2:15" s="154" customFormat="1" ht="27">
      <c r="B550" s="300"/>
      <c r="C550" s="301"/>
      <c r="D550" s="253" t="s">
        <v>43</v>
      </c>
      <c r="E550" s="304" t="s">
        <v>288</v>
      </c>
      <c r="F550" s="305"/>
      <c r="G550" s="305"/>
      <c r="H550" s="305"/>
      <c r="I550" s="305"/>
      <c r="J550" s="305"/>
      <c r="K550" s="305"/>
      <c r="L550" s="306"/>
    </row>
    <row r="551" spans="2:15" s="154" customFormat="1" ht="27">
      <c r="B551" s="302"/>
      <c r="C551" s="303"/>
      <c r="D551" s="253" t="s">
        <v>44</v>
      </c>
      <c r="E551" s="294">
        <v>11011</v>
      </c>
      <c r="F551" s="294"/>
      <c r="G551" s="294"/>
      <c r="H551" s="294"/>
      <c r="I551" s="294"/>
      <c r="J551" s="294"/>
      <c r="K551" s="294"/>
      <c r="L551" s="294"/>
    </row>
    <row r="552" spans="2:15" s="154" customFormat="1"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</row>
    <row r="553" spans="2:15" s="154" customFormat="1">
      <c r="B553" s="293" t="s">
        <v>45</v>
      </c>
      <c r="C553" s="293"/>
      <c r="D553" s="293"/>
      <c r="E553" s="294" t="s">
        <v>148</v>
      </c>
      <c r="F553" s="294"/>
      <c r="G553" s="294"/>
      <c r="H553" s="294"/>
      <c r="I553" s="294"/>
      <c r="J553" s="294"/>
      <c r="K553" s="294"/>
      <c r="L553" s="294"/>
    </row>
    <row r="554" spans="2:15" s="154" customFormat="1"/>
    <row r="555" spans="2:15" s="154" customFormat="1" ht="38.25" customHeight="1">
      <c r="B555" s="288" t="s">
        <v>50</v>
      </c>
      <c r="C555" s="295" t="s">
        <v>1</v>
      </c>
      <c r="D555" s="295"/>
      <c r="E555" s="288" t="s">
        <v>49</v>
      </c>
      <c r="F555" s="288" t="s">
        <v>3</v>
      </c>
      <c r="G555" s="288"/>
      <c r="H555" s="288"/>
      <c r="I555" s="288" t="s">
        <v>47</v>
      </c>
      <c r="J555" s="288" t="s">
        <v>4</v>
      </c>
      <c r="K555" s="288" t="s">
        <v>5</v>
      </c>
      <c r="L555" s="288" t="s">
        <v>6</v>
      </c>
      <c r="M555" s="288" t="s">
        <v>46</v>
      </c>
      <c r="N555" s="288"/>
      <c r="O555" s="288" t="s">
        <v>7</v>
      </c>
    </row>
    <row r="556" spans="2:15" s="154" customFormat="1" ht="54">
      <c r="B556" s="288"/>
      <c r="C556" s="254" t="s">
        <v>8</v>
      </c>
      <c r="D556" s="252" t="s">
        <v>0</v>
      </c>
      <c r="E556" s="288"/>
      <c r="F556" s="252" t="s">
        <v>48</v>
      </c>
      <c r="G556" s="252" t="s">
        <v>9</v>
      </c>
      <c r="H556" s="252" t="s">
        <v>10</v>
      </c>
      <c r="I556" s="288"/>
      <c r="J556" s="288"/>
      <c r="K556" s="288"/>
      <c r="L556" s="288"/>
      <c r="M556" s="252" t="s">
        <v>11</v>
      </c>
      <c r="N556" s="252" t="s">
        <v>12</v>
      </c>
      <c r="O556" s="288"/>
    </row>
    <row r="557" spans="2:15" s="154" customFormat="1">
      <c r="B557" s="255" t="s">
        <v>13</v>
      </c>
      <c r="C557" s="255" t="s">
        <v>14</v>
      </c>
      <c r="D557" s="255" t="s">
        <v>15</v>
      </c>
      <c r="E557" s="255" t="s">
        <v>16</v>
      </c>
      <c r="F557" s="255" t="s">
        <v>17</v>
      </c>
      <c r="G557" s="255" t="s">
        <v>18</v>
      </c>
      <c r="H557" s="255" t="s">
        <v>19</v>
      </c>
      <c r="I557" s="255" t="s">
        <v>20</v>
      </c>
      <c r="J557" s="255" t="s">
        <v>21</v>
      </c>
      <c r="K557" s="255" t="s">
        <v>22</v>
      </c>
      <c r="L557" s="255" t="s">
        <v>23</v>
      </c>
      <c r="M557" s="255" t="s">
        <v>24</v>
      </c>
      <c r="N557" s="255" t="s">
        <v>25</v>
      </c>
      <c r="O557" s="255" t="s">
        <v>26</v>
      </c>
    </row>
    <row r="558" spans="2:15" s="154" customFormat="1">
      <c r="B558" s="4">
        <v>1100000</v>
      </c>
      <c r="C558" s="5" t="s">
        <v>72</v>
      </c>
      <c r="D558" s="4" t="s">
        <v>28</v>
      </c>
      <c r="E558" s="185">
        <f>E560+E561</f>
        <v>150000</v>
      </c>
      <c r="F558" s="185">
        <f t="shared" ref="F558:H558" si="46">F560+F561</f>
        <v>0</v>
      </c>
      <c r="G558" s="284">
        <f>G560+G561</f>
        <v>-150000</v>
      </c>
      <c r="H558" s="185">
        <f t="shared" si="46"/>
        <v>0</v>
      </c>
      <c r="I558" s="185">
        <f>I560+I561</f>
        <v>0</v>
      </c>
      <c r="J558" s="185">
        <f t="shared" ref="J558:L558" si="47">J560</f>
        <v>0</v>
      </c>
      <c r="K558" s="185">
        <f t="shared" si="47"/>
        <v>0</v>
      </c>
      <c r="L558" s="185">
        <f t="shared" si="47"/>
        <v>0</v>
      </c>
      <c r="M558" s="155"/>
      <c r="N558" s="155"/>
      <c r="O558" s="155"/>
    </row>
    <row r="559" spans="2:15" s="154" customFormat="1">
      <c r="B559" s="4">
        <v>1123000</v>
      </c>
      <c r="C559" s="6" t="s">
        <v>88</v>
      </c>
      <c r="D559" s="4" t="s">
        <v>28</v>
      </c>
      <c r="E559" s="185"/>
      <c r="F559" s="155"/>
      <c r="G559" s="155"/>
      <c r="H559" s="155"/>
      <c r="I559" s="185"/>
      <c r="J559" s="185"/>
      <c r="K559" s="185"/>
      <c r="L559" s="185"/>
      <c r="M559" s="155"/>
      <c r="N559" s="155"/>
      <c r="O559" s="155"/>
    </row>
    <row r="560" spans="2:15" s="154" customFormat="1">
      <c r="B560" s="4">
        <v>1123400</v>
      </c>
      <c r="C560" s="5" t="s">
        <v>92</v>
      </c>
      <c r="D560" s="4">
        <v>423400</v>
      </c>
      <c r="E560" s="185"/>
      <c r="F560" s="155"/>
      <c r="G560" s="25"/>
      <c r="I560" s="185">
        <f>E560+F560+H560+G560</f>
        <v>0</v>
      </c>
      <c r="J560" s="185"/>
      <c r="K560" s="185"/>
      <c r="L560" s="185"/>
      <c r="M560" s="155"/>
      <c r="N560" s="155"/>
      <c r="O560" s="155"/>
    </row>
    <row r="561" spans="2:15" s="154" customFormat="1">
      <c r="B561" s="4">
        <v>1123500</v>
      </c>
      <c r="C561" s="5" t="s">
        <v>93</v>
      </c>
      <c r="D561" s="4">
        <v>423500</v>
      </c>
      <c r="E561" s="185">
        <v>150000</v>
      </c>
      <c r="F561" s="155"/>
      <c r="G561" s="284">
        <v>-150000</v>
      </c>
      <c r="H561" s="155"/>
      <c r="I561" s="185">
        <f>E561+F561+H561+G561</f>
        <v>0</v>
      </c>
      <c r="J561" s="185"/>
      <c r="K561" s="185"/>
      <c r="L561" s="185"/>
      <c r="M561" s="155"/>
      <c r="N561" s="155"/>
      <c r="O561" s="155"/>
    </row>
    <row r="562" spans="2:15" s="154" customFormat="1">
      <c r="B562" s="4">
        <v>1123600</v>
      </c>
      <c r="C562" s="5" t="s">
        <v>94</v>
      </c>
      <c r="D562" s="4">
        <v>423600</v>
      </c>
      <c r="E562" s="185"/>
      <c r="F562" s="155"/>
      <c r="G562" s="155"/>
      <c r="H562" s="155"/>
      <c r="I562" s="185"/>
      <c r="J562" s="185"/>
      <c r="K562" s="185"/>
      <c r="L562" s="185"/>
      <c r="M562" s="155"/>
      <c r="N562" s="155"/>
      <c r="O562" s="155"/>
    </row>
    <row r="563" spans="2:15" s="154" customFormat="1">
      <c r="B563" s="4">
        <v>1123800</v>
      </c>
      <c r="C563" s="5" t="s">
        <v>96</v>
      </c>
      <c r="D563" s="4">
        <v>423900</v>
      </c>
      <c r="E563" s="185"/>
      <c r="F563" s="155"/>
      <c r="G563" s="155"/>
      <c r="H563" s="155"/>
      <c r="I563" s="185"/>
      <c r="J563" s="185"/>
      <c r="K563" s="185"/>
      <c r="L563" s="185"/>
      <c r="M563" s="155"/>
      <c r="N563" s="155"/>
      <c r="O563" s="155"/>
    </row>
    <row r="564" spans="2:15" s="154" customFormat="1">
      <c r="B564" s="4">
        <v>1000000</v>
      </c>
      <c r="C564" s="4" t="s">
        <v>192</v>
      </c>
      <c r="D564" s="4"/>
      <c r="E564" s="185">
        <f>E558</f>
        <v>150000</v>
      </c>
      <c r="F564" s="25">
        <f t="shared" ref="F564:H564" si="48">F558</f>
        <v>0</v>
      </c>
      <c r="G564" s="284">
        <f t="shared" si="48"/>
        <v>-150000</v>
      </c>
      <c r="H564" s="25">
        <f t="shared" si="48"/>
        <v>0</v>
      </c>
      <c r="I564" s="185">
        <f>I558</f>
        <v>0</v>
      </c>
      <c r="J564" s="185">
        <f>J558</f>
        <v>0</v>
      </c>
      <c r="K564" s="185">
        <f>K558</f>
        <v>0</v>
      </c>
      <c r="L564" s="185">
        <f>L558</f>
        <v>0</v>
      </c>
      <c r="M564" s="155"/>
      <c r="N564" s="155"/>
      <c r="O564" s="155"/>
    </row>
    <row r="565" spans="2:15" s="154" customFormat="1"/>
    <row r="566" spans="2:15" s="154" customFormat="1"/>
    <row r="567" spans="2:15" s="154" customFormat="1">
      <c r="C567" s="156" t="s">
        <v>337</v>
      </c>
      <c r="D567" s="289" t="s">
        <v>66</v>
      </c>
      <c r="E567" s="289"/>
      <c r="F567" s="289"/>
      <c r="G567" s="290" t="s">
        <v>67</v>
      </c>
      <c r="H567" s="290"/>
      <c r="J567" s="291" t="s">
        <v>281</v>
      </c>
      <c r="K567" s="291"/>
      <c r="L567" s="291"/>
    </row>
    <row r="568" spans="2:15" s="154" customFormat="1">
      <c r="C568" s="8"/>
      <c r="D568" s="8"/>
      <c r="E568" s="1"/>
      <c r="G568" s="290" t="s">
        <v>68</v>
      </c>
      <c r="H568" s="290"/>
      <c r="J568" s="290" t="s">
        <v>69</v>
      </c>
      <c r="K568" s="290"/>
      <c r="L568" s="290"/>
    </row>
    <row r="569" spans="2:15" s="154" customFormat="1">
      <c r="C569" s="250" t="s">
        <v>70</v>
      </c>
      <c r="D569" s="8"/>
      <c r="E569" s="8"/>
      <c r="F569" s="8"/>
      <c r="G569" s="8"/>
      <c r="H569" s="8"/>
      <c r="I569" s="8"/>
    </row>
    <row r="570" spans="2:15" s="154" customFormat="1">
      <c r="C570" s="8"/>
      <c r="D570" s="289" t="s">
        <v>71</v>
      </c>
      <c r="E570" s="289"/>
      <c r="F570" s="289"/>
      <c r="G570" s="290" t="s">
        <v>67</v>
      </c>
      <c r="H570" s="290"/>
      <c r="I570" s="7"/>
      <c r="J570" s="291" t="s">
        <v>216</v>
      </c>
      <c r="K570" s="291"/>
      <c r="L570" s="291"/>
    </row>
    <row r="571" spans="2:15" s="154" customFormat="1">
      <c r="C571" s="8"/>
      <c r="D571" s="8"/>
      <c r="E571" s="8"/>
      <c r="F571" s="7"/>
      <c r="G571" s="290" t="s">
        <v>68</v>
      </c>
      <c r="H571" s="290"/>
      <c r="I571" s="7"/>
      <c r="J571" s="290" t="s">
        <v>69</v>
      </c>
      <c r="K571" s="290"/>
      <c r="L571" s="290"/>
    </row>
    <row r="572" spans="2:15" s="154" customFormat="1">
      <c r="C572" s="8"/>
      <c r="D572" s="8"/>
      <c r="E572" s="8"/>
      <c r="F572" s="7"/>
      <c r="G572" s="250"/>
      <c r="H572" s="250"/>
      <c r="I572" s="7"/>
      <c r="J572" s="250"/>
      <c r="K572" s="250"/>
      <c r="L572" s="250"/>
    </row>
    <row r="573" spans="2:15" s="154" customFormat="1">
      <c r="C573" s="8"/>
      <c r="D573" s="8"/>
      <c r="E573" s="8"/>
      <c r="F573" s="7"/>
      <c r="G573" s="250"/>
      <c r="H573" s="250"/>
      <c r="I573" s="7"/>
      <c r="J573" s="250"/>
      <c r="K573" s="250"/>
      <c r="L573" s="250"/>
    </row>
    <row r="574" spans="2:15" s="154" customFormat="1">
      <c r="C574" s="8"/>
      <c r="D574" s="8"/>
      <c r="E574" s="8"/>
      <c r="F574" s="7"/>
      <c r="G574" s="250"/>
      <c r="H574" s="250"/>
      <c r="I574" s="7"/>
      <c r="J574" s="250"/>
      <c r="K574" s="250"/>
      <c r="L574" s="250"/>
    </row>
    <row r="575" spans="2:15">
      <c r="C575" s="8"/>
      <c r="D575" s="8"/>
      <c r="E575" s="8"/>
      <c r="F575" s="7"/>
      <c r="G575" s="122"/>
      <c r="H575" s="122"/>
      <c r="I575" s="7"/>
      <c r="J575" s="122"/>
      <c r="K575" s="122"/>
      <c r="L575" s="122"/>
    </row>
    <row r="576" spans="2:15">
      <c r="C576" s="8"/>
      <c r="D576" s="8"/>
      <c r="E576" s="8"/>
      <c r="F576" s="7"/>
      <c r="G576" s="122"/>
      <c r="H576" s="122"/>
      <c r="I576" s="7"/>
      <c r="J576" s="122"/>
      <c r="K576" s="122"/>
      <c r="L576" s="122"/>
    </row>
    <row r="577" spans="2:14">
      <c r="C577" s="8"/>
      <c r="D577" s="8"/>
      <c r="E577" s="8"/>
      <c r="F577" s="7"/>
      <c r="G577" s="122"/>
      <c r="H577" s="122"/>
      <c r="I577" s="7"/>
      <c r="J577" s="122"/>
      <c r="K577" s="122"/>
      <c r="L577" s="122"/>
    </row>
    <row r="578" spans="2:14">
      <c r="J578" s="309" t="s">
        <v>122</v>
      </c>
      <c r="K578" s="309"/>
      <c r="L578" s="309"/>
    </row>
    <row r="579" spans="2:14">
      <c r="J579" s="23"/>
      <c r="K579" s="23"/>
      <c r="L579" s="23"/>
    </row>
    <row r="580" spans="2:14">
      <c r="B580" s="307" t="s">
        <v>120</v>
      </c>
      <c r="C580" s="307"/>
      <c r="D580" s="307"/>
      <c r="E580" s="307"/>
      <c r="F580" s="307"/>
      <c r="G580" s="307"/>
      <c r="H580" s="307"/>
      <c r="I580" s="307"/>
      <c r="J580" s="307"/>
      <c r="K580" s="307"/>
      <c r="L580" s="307"/>
    </row>
    <row r="581" spans="2:14">
      <c r="B581" s="307" t="s">
        <v>121</v>
      </c>
      <c r="C581" s="307"/>
      <c r="D581" s="307"/>
      <c r="E581" s="307"/>
      <c r="F581" s="307"/>
      <c r="G581" s="307"/>
      <c r="H581" s="307"/>
      <c r="I581" s="307"/>
      <c r="J581" s="307"/>
      <c r="K581" s="307"/>
      <c r="L581" s="307"/>
    </row>
    <row r="582" spans="2:14">
      <c r="B582" s="307" t="s">
        <v>335</v>
      </c>
      <c r="C582" s="307"/>
      <c r="D582" s="307"/>
      <c r="E582" s="307"/>
      <c r="F582" s="307"/>
      <c r="G582" s="307"/>
      <c r="H582" s="307"/>
      <c r="I582" s="307"/>
      <c r="J582" s="307"/>
      <c r="K582" s="307"/>
      <c r="L582" s="307"/>
    </row>
    <row r="583" spans="2:14">
      <c r="N583" s="12"/>
    </row>
    <row r="584" spans="2:14">
      <c r="B584" s="293" t="s">
        <v>29</v>
      </c>
      <c r="C584" s="293"/>
      <c r="D584" s="21" t="s">
        <v>30</v>
      </c>
      <c r="E584" s="294" t="s">
        <v>144</v>
      </c>
      <c r="F584" s="294"/>
      <c r="G584" s="294"/>
      <c r="H584" s="294"/>
      <c r="I584" s="294"/>
      <c r="J584" s="294"/>
      <c r="K584" s="294"/>
      <c r="L584" s="294"/>
    </row>
    <row r="585" spans="2:14">
      <c r="B585" s="293"/>
      <c r="C585" s="293"/>
      <c r="D585" s="21" t="s">
        <v>31</v>
      </c>
      <c r="E585" s="294">
        <v>104021</v>
      </c>
      <c r="F585" s="294"/>
      <c r="G585" s="294"/>
      <c r="H585" s="294"/>
      <c r="I585" s="294"/>
      <c r="J585" s="294"/>
      <c r="K585" s="294"/>
      <c r="L585" s="294"/>
    </row>
    <row r="586" spans="2:14"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2"/>
    </row>
    <row r="587" spans="2:14">
      <c r="B587" s="293" t="s">
        <v>32</v>
      </c>
      <c r="C587" s="293"/>
      <c r="D587" s="21" t="s">
        <v>30</v>
      </c>
      <c r="E587" s="294" t="s">
        <v>144</v>
      </c>
      <c r="F587" s="294"/>
      <c r="G587" s="294"/>
      <c r="H587" s="294"/>
      <c r="I587" s="294"/>
      <c r="J587" s="294"/>
      <c r="K587" s="294"/>
      <c r="L587" s="294"/>
    </row>
    <row r="588" spans="2:14">
      <c r="B588" s="293"/>
      <c r="C588" s="293"/>
      <c r="D588" s="21" t="s">
        <v>31</v>
      </c>
      <c r="E588" s="294">
        <v>104021</v>
      </c>
      <c r="F588" s="294"/>
      <c r="G588" s="294"/>
      <c r="H588" s="294"/>
      <c r="I588" s="294"/>
      <c r="J588" s="294"/>
      <c r="K588" s="294"/>
      <c r="L588" s="294"/>
    </row>
    <row r="589" spans="2:14">
      <c r="B589" s="308"/>
      <c r="C589" s="308"/>
      <c r="D589" s="308"/>
      <c r="E589" s="308"/>
      <c r="F589" s="308"/>
      <c r="G589" s="308"/>
      <c r="H589" s="308"/>
      <c r="I589" s="308"/>
      <c r="J589" s="308"/>
      <c r="K589" s="308"/>
      <c r="L589" s="308"/>
    </row>
    <row r="590" spans="2:14">
      <c r="B590" s="293" t="s">
        <v>33</v>
      </c>
      <c r="C590" s="293"/>
      <c r="D590" s="293"/>
      <c r="E590" s="294" t="s">
        <v>144</v>
      </c>
      <c r="F590" s="294"/>
      <c r="G590" s="294"/>
      <c r="H590" s="294"/>
      <c r="I590" s="294"/>
      <c r="J590" s="294"/>
      <c r="K590" s="294"/>
      <c r="L590" s="294"/>
    </row>
    <row r="591" spans="2:14">
      <c r="B591" s="292"/>
      <c r="C591" s="292"/>
      <c r="D591" s="292"/>
      <c r="E591" s="292"/>
      <c r="F591" s="292"/>
      <c r="G591" s="292"/>
      <c r="H591" s="292"/>
      <c r="I591" s="292"/>
      <c r="J591" s="292"/>
      <c r="K591" s="292"/>
      <c r="L591" s="292"/>
    </row>
    <row r="592" spans="2:14">
      <c r="B592" s="293" t="s">
        <v>34</v>
      </c>
      <c r="C592" s="293"/>
      <c r="D592" s="293"/>
      <c r="E592" s="294">
        <v>1006</v>
      </c>
      <c r="F592" s="294"/>
      <c r="G592" s="294"/>
      <c r="H592" s="294"/>
      <c r="I592" s="294"/>
      <c r="J592" s="294"/>
      <c r="K592" s="294"/>
      <c r="L592" s="294"/>
    </row>
    <row r="593" spans="2:15">
      <c r="B593" s="308"/>
      <c r="C593" s="308"/>
      <c r="D593" s="308"/>
      <c r="E593" s="308"/>
      <c r="F593" s="308"/>
      <c r="G593" s="308"/>
      <c r="H593" s="308"/>
      <c r="I593" s="308"/>
      <c r="J593" s="308"/>
      <c r="K593" s="308"/>
      <c r="L593" s="308"/>
    </row>
    <row r="594" spans="2:15">
      <c r="B594" s="293" t="s">
        <v>35</v>
      </c>
      <c r="C594" s="293"/>
      <c r="D594" s="293"/>
      <c r="E594" s="294">
        <v>1</v>
      </c>
      <c r="F594" s="294"/>
      <c r="G594" s="294"/>
      <c r="H594" s="294"/>
      <c r="I594" s="294"/>
      <c r="J594" s="294"/>
      <c r="K594" s="294"/>
      <c r="L594" s="294"/>
    </row>
    <row r="595" spans="2:15">
      <c r="B595" s="292"/>
      <c r="C595" s="292"/>
      <c r="D595" s="292"/>
      <c r="E595" s="292"/>
      <c r="F595" s="292"/>
      <c r="G595" s="292"/>
      <c r="H595" s="292"/>
      <c r="I595" s="292"/>
      <c r="J595" s="292"/>
      <c r="K595" s="292"/>
      <c r="L595" s="292"/>
    </row>
    <row r="596" spans="2:15">
      <c r="B596" s="296" t="s">
        <v>36</v>
      </c>
      <c r="C596" s="296"/>
      <c r="D596" s="21" t="s">
        <v>37</v>
      </c>
      <c r="E596" s="297" t="s">
        <v>142</v>
      </c>
      <c r="F596" s="297"/>
      <c r="G596" s="297"/>
      <c r="H596" s="297"/>
      <c r="I596" s="297"/>
      <c r="J596" s="297"/>
      <c r="K596" s="297"/>
      <c r="L596" s="297"/>
    </row>
    <row r="597" spans="2:15">
      <c r="B597" s="296"/>
      <c r="C597" s="296"/>
      <c r="D597" s="21" t="s">
        <v>38</v>
      </c>
      <c r="E597" s="297" t="s">
        <v>142</v>
      </c>
      <c r="F597" s="297"/>
      <c r="G597" s="297"/>
      <c r="H597" s="297"/>
      <c r="I597" s="297"/>
      <c r="J597" s="297"/>
      <c r="K597" s="297"/>
      <c r="L597" s="297"/>
    </row>
    <row r="598" spans="2:15">
      <c r="B598" s="296"/>
      <c r="C598" s="296"/>
      <c r="D598" s="21" t="s">
        <v>39</v>
      </c>
      <c r="E598" s="297" t="s">
        <v>143</v>
      </c>
      <c r="F598" s="297"/>
      <c r="G598" s="297"/>
      <c r="H598" s="297"/>
      <c r="I598" s="297"/>
      <c r="J598" s="297"/>
      <c r="K598" s="297"/>
      <c r="L598" s="297"/>
    </row>
    <row r="599" spans="2:15">
      <c r="B599" s="308"/>
      <c r="C599" s="308"/>
      <c r="D599" s="308"/>
      <c r="E599" s="308"/>
      <c r="F599" s="308"/>
      <c r="G599" s="308"/>
      <c r="H599" s="308"/>
      <c r="I599" s="308"/>
      <c r="J599" s="308"/>
      <c r="K599" s="308"/>
      <c r="L599" s="308"/>
    </row>
    <row r="600" spans="2:15" ht="27">
      <c r="B600" s="298" t="s">
        <v>40</v>
      </c>
      <c r="C600" s="299"/>
      <c r="D600" s="21" t="s">
        <v>41</v>
      </c>
      <c r="E600" s="304" t="s">
        <v>155</v>
      </c>
      <c r="F600" s="305"/>
      <c r="G600" s="305"/>
      <c r="H600" s="305"/>
      <c r="I600" s="305"/>
      <c r="J600" s="305"/>
      <c r="K600" s="305"/>
      <c r="L600" s="306"/>
    </row>
    <row r="601" spans="2:15" ht="27">
      <c r="B601" s="300"/>
      <c r="C601" s="301"/>
      <c r="D601" s="21" t="s">
        <v>42</v>
      </c>
      <c r="E601" s="294">
        <v>1137</v>
      </c>
      <c r="F601" s="294"/>
      <c r="G601" s="294"/>
      <c r="H601" s="294"/>
      <c r="I601" s="294"/>
      <c r="J601" s="294"/>
      <c r="K601" s="294"/>
      <c r="L601" s="294"/>
    </row>
    <row r="602" spans="2:15" ht="27">
      <c r="B602" s="300"/>
      <c r="C602" s="301"/>
      <c r="D602" s="21" t="s">
        <v>43</v>
      </c>
      <c r="E602" s="304" t="s">
        <v>156</v>
      </c>
      <c r="F602" s="305"/>
      <c r="G602" s="305"/>
      <c r="H602" s="305"/>
      <c r="I602" s="305"/>
      <c r="J602" s="305"/>
      <c r="K602" s="305"/>
      <c r="L602" s="306"/>
    </row>
    <row r="603" spans="2:15" ht="27">
      <c r="B603" s="302"/>
      <c r="C603" s="303"/>
      <c r="D603" s="21" t="s">
        <v>44</v>
      </c>
      <c r="E603" s="294">
        <v>11001</v>
      </c>
      <c r="F603" s="294"/>
      <c r="G603" s="294"/>
      <c r="H603" s="294"/>
      <c r="I603" s="294"/>
      <c r="J603" s="294"/>
      <c r="K603" s="294"/>
      <c r="L603" s="294"/>
    </row>
    <row r="604" spans="2:15">
      <c r="B604" s="292"/>
      <c r="C604" s="292"/>
      <c r="D604" s="292"/>
      <c r="E604" s="292"/>
      <c r="F604" s="292"/>
      <c r="G604" s="292"/>
      <c r="H604" s="292"/>
      <c r="I604" s="292"/>
      <c r="J604" s="292"/>
      <c r="K604" s="292"/>
      <c r="L604" s="292"/>
    </row>
    <row r="605" spans="2:15">
      <c r="B605" s="293" t="s">
        <v>45</v>
      </c>
      <c r="C605" s="293"/>
      <c r="D605" s="293"/>
      <c r="E605" s="294" t="s">
        <v>148</v>
      </c>
      <c r="F605" s="294"/>
      <c r="G605" s="294"/>
      <c r="H605" s="294"/>
      <c r="I605" s="294"/>
      <c r="J605" s="294"/>
      <c r="K605" s="294"/>
      <c r="L605" s="294"/>
    </row>
    <row r="607" spans="2:15" ht="53.25" customHeight="1">
      <c r="B607" s="288" t="s">
        <v>50</v>
      </c>
      <c r="C607" s="295" t="s">
        <v>1</v>
      </c>
      <c r="D607" s="295"/>
      <c r="E607" s="288" t="s">
        <v>49</v>
      </c>
      <c r="F607" s="288" t="s">
        <v>3</v>
      </c>
      <c r="G607" s="288"/>
      <c r="H607" s="288"/>
      <c r="I607" s="288" t="s">
        <v>47</v>
      </c>
      <c r="J607" s="288" t="s">
        <v>4</v>
      </c>
      <c r="K607" s="288" t="s">
        <v>5</v>
      </c>
      <c r="L607" s="288" t="s">
        <v>6</v>
      </c>
      <c r="M607" s="288" t="s">
        <v>46</v>
      </c>
      <c r="N607" s="288"/>
      <c r="O607" s="288" t="s">
        <v>7</v>
      </c>
    </row>
    <row r="608" spans="2:15" ht="54">
      <c r="B608" s="288"/>
      <c r="C608" s="22" t="s">
        <v>8</v>
      </c>
      <c r="D608" s="20" t="s">
        <v>0</v>
      </c>
      <c r="E608" s="288"/>
      <c r="F608" s="20" t="s">
        <v>48</v>
      </c>
      <c r="G608" s="20" t="s">
        <v>9</v>
      </c>
      <c r="H608" s="20" t="s">
        <v>10</v>
      </c>
      <c r="I608" s="288"/>
      <c r="J608" s="288"/>
      <c r="K608" s="288"/>
      <c r="L608" s="288"/>
      <c r="M608" s="20" t="s">
        <v>11</v>
      </c>
      <c r="N608" s="20" t="s">
        <v>12</v>
      </c>
      <c r="O608" s="288"/>
    </row>
    <row r="609" spans="2:15">
      <c r="B609" s="24" t="s">
        <v>13</v>
      </c>
      <c r="C609" s="24" t="s">
        <v>14</v>
      </c>
      <c r="D609" s="24" t="s">
        <v>15</v>
      </c>
      <c r="E609" s="24" t="s">
        <v>16</v>
      </c>
      <c r="F609" s="24" t="s">
        <v>17</v>
      </c>
      <c r="G609" s="24" t="s">
        <v>18</v>
      </c>
      <c r="H609" s="24" t="s">
        <v>19</v>
      </c>
      <c r="I609" s="24" t="s">
        <v>20</v>
      </c>
      <c r="J609" s="24" t="s">
        <v>21</v>
      </c>
      <c r="K609" s="24" t="s">
        <v>22</v>
      </c>
      <c r="L609" s="24" t="s">
        <v>23</v>
      </c>
      <c r="M609" s="24" t="s">
        <v>24</v>
      </c>
      <c r="N609" s="24" t="s">
        <v>25</v>
      </c>
      <c r="O609" s="24" t="s">
        <v>26</v>
      </c>
    </row>
    <row r="610" spans="2:15">
      <c r="B610" s="4">
        <v>1100000</v>
      </c>
      <c r="C610" s="5" t="s">
        <v>72</v>
      </c>
      <c r="D610" s="4" t="s">
        <v>28</v>
      </c>
      <c r="E610" s="185">
        <f>E614+E613</f>
        <v>19700</v>
      </c>
      <c r="F610" s="25">
        <f t="shared" ref="F610:H610" si="49">F614+F613</f>
        <v>0</v>
      </c>
      <c r="G610" s="25">
        <f t="shared" si="49"/>
        <v>0</v>
      </c>
      <c r="H610" s="25">
        <f t="shared" si="49"/>
        <v>0</v>
      </c>
      <c r="I610" s="185">
        <f t="shared" ref="I610" si="50">E610+F610+G610+H610</f>
        <v>19700</v>
      </c>
      <c r="J610" s="185">
        <f>J614+J613</f>
        <v>19700</v>
      </c>
      <c r="K610" s="185">
        <f t="shared" ref="K610:L610" si="51">K614+K613</f>
        <v>19700</v>
      </c>
      <c r="L610" s="185">
        <f t="shared" si="51"/>
        <v>19700</v>
      </c>
      <c r="M610" s="10"/>
      <c r="N610" s="10"/>
      <c r="O610" s="10"/>
    </row>
    <row r="611" spans="2:15">
      <c r="B611" s="4">
        <v>1123000</v>
      </c>
      <c r="C611" s="6" t="s">
        <v>88</v>
      </c>
      <c r="D611" s="4" t="s">
        <v>28</v>
      </c>
      <c r="E611" s="185"/>
      <c r="F611" s="10"/>
      <c r="G611" s="10"/>
      <c r="H611" s="10"/>
      <c r="I611" s="185"/>
      <c r="J611" s="185"/>
      <c r="K611" s="185"/>
      <c r="L611" s="185"/>
      <c r="M611" s="10"/>
      <c r="N611" s="10"/>
      <c r="O611" s="10"/>
    </row>
    <row r="612" spans="2:15">
      <c r="B612" s="4">
        <v>1123100</v>
      </c>
      <c r="C612" s="5" t="s">
        <v>89</v>
      </c>
      <c r="D612" s="4">
        <v>423100</v>
      </c>
      <c r="E612" s="185"/>
      <c r="F612" s="10"/>
      <c r="G612" s="10"/>
      <c r="H612" s="10"/>
      <c r="I612" s="185"/>
      <c r="J612" s="185"/>
      <c r="K612" s="185"/>
      <c r="L612" s="185"/>
      <c r="M612" s="10"/>
      <c r="N612" s="10"/>
      <c r="O612" s="10"/>
    </row>
    <row r="613" spans="2:15">
      <c r="B613" s="4">
        <v>1123200</v>
      </c>
      <c r="C613" s="5" t="s">
        <v>90</v>
      </c>
      <c r="D613" s="4">
        <v>423200</v>
      </c>
      <c r="E613" s="185">
        <v>19700</v>
      </c>
      <c r="F613" s="10"/>
      <c r="G613" s="25"/>
      <c r="H613" s="10"/>
      <c r="I613" s="185">
        <f>E613+F613+G613+H613</f>
        <v>19700</v>
      </c>
      <c r="J613" s="185">
        <v>19700</v>
      </c>
      <c r="K613" s="185">
        <v>19700</v>
      </c>
      <c r="L613" s="185">
        <v>19700</v>
      </c>
      <c r="M613" s="10"/>
      <c r="N613" s="10"/>
      <c r="O613" s="10"/>
    </row>
    <row r="614" spans="2:15">
      <c r="B614" s="4">
        <v>1123800</v>
      </c>
      <c r="C614" s="5" t="s">
        <v>96</v>
      </c>
      <c r="D614" s="4">
        <v>423900</v>
      </c>
      <c r="E614" s="185"/>
      <c r="F614" s="10"/>
      <c r="G614" s="10"/>
      <c r="H614" s="10"/>
      <c r="I614" s="185"/>
      <c r="J614" s="185"/>
      <c r="K614" s="185"/>
      <c r="L614" s="185"/>
      <c r="M614" s="10"/>
      <c r="N614" s="10"/>
      <c r="O614" s="10"/>
    </row>
    <row r="615" spans="2:15">
      <c r="B615" s="4">
        <v>1000000</v>
      </c>
      <c r="C615" s="4" t="s">
        <v>192</v>
      </c>
      <c r="D615" s="4"/>
      <c r="E615" s="185">
        <f>E610</f>
        <v>19700</v>
      </c>
      <c r="F615" s="25">
        <f t="shared" ref="F615:H615" si="52">F610</f>
        <v>0</v>
      </c>
      <c r="G615" s="25">
        <f t="shared" si="52"/>
        <v>0</v>
      </c>
      <c r="H615" s="25">
        <f t="shared" si="52"/>
        <v>0</v>
      </c>
      <c r="I615" s="185">
        <f>I610</f>
        <v>19700</v>
      </c>
      <c r="J615" s="185">
        <f>J610</f>
        <v>19700</v>
      </c>
      <c r="K615" s="185">
        <f>K610</f>
        <v>19700</v>
      </c>
      <c r="L615" s="185">
        <f>L610</f>
        <v>19700</v>
      </c>
      <c r="M615" s="10"/>
      <c r="N615" s="10"/>
      <c r="O615" s="10"/>
    </row>
    <row r="618" spans="2:15" ht="16.5" customHeight="1">
      <c r="C618" s="156" t="s">
        <v>337</v>
      </c>
      <c r="D618" s="289" t="s">
        <v>66</v>
      </c>
      <c r="E618" s="289"/>
      <c r="F618" s="289"/>
      <c r="G618" s="290" t="s">
        <v>67</v>
      </c>
      <c r="H618" s="290"/>
      <c r="J618" s="291" t="s">
        <v>281</v>
      </c>
      <c r="K618" s="291"/>
      <c r="L618" s="291"/>
    </row>
    <row r="619" spans="2:15">
      <c r="C619" s="8"/>
      <c r="D619" s="8"/>
      <c r="E619" s="1"/>
      <c r="G619" s="290" t="s">
        <v>68</v>
      </c>
      <c r="H619" s="290"/>
      <c r="J619" s="290" t="s">
        <v>69</v>
      </c>
      <c r="K619" s="290"/>
      <c r="L619" s="290"/>
    </row>
    <row r="620" spans="2:15">
      <c r="C620" s="19" t="s">
        <v>70</v>
      </c>
      <c r="D620" s="8"/>
      <c r="E620" s="8"/>
      <c r="F620" s="8"/>
      <c r="G620" s="8"/>
      <c r="H620" s="8"/>
      <c r="I620" s="8"/>
    </row>
    <row r="621" spans="2:15" ht="16.5" customHeight="1">
      <c r="C621" s="8"/>
      <c r="D621" s="289" t="s">
        <v>71</v>
      </c>
      <c r="E621" s="289"/>
      <c r="F621" s="289"/>
      <c r="G621" s="290" t="s">
        <v>67</v>
      </c>
      <c r="H621" s="290"/>
      <c r="I621" s="7"/>
      <c r="J621" s="291" t="s">
        <v>216</v>
      </c>
      <c r="K621" s="291"/>
      <c r="L621" s="291"/>
    </row>
    <row r="622" spans="2:15">
      <c r="C622" s="8"/>
      <c r="D622" s="8"/>
      <c r="E622" s="8"/>
      <c r="F622" s="7"/>
      <c r="G622" s="290" t="s">
        <v>68</v>
      </c>
      <c r="H622" s="290"/>
      <c r="I622" s="7"/>
      <c r="J622" s="290" t="s">
        <v>69</v>
      </c>
      <c r="K622" s="290"/>
      <c r="L622" s="290"/>
    </row>
    <row r="623" spans="2:15">
      <c r="C623" s="8"/>
      <c r="D623" s="8"/>
      <c r="E623" s="8"/>
      <c r="F623" s="7"/>
      <c r="G623" s="122"/>
      <c r="H623" s="122"/>
      <c r="I623" s="7"/>
      <c r="J623" s="122"/>
      <c r="K623" s="122"/>
      <c r="L623" s="122"/>
    </row>
    <row r="624" spans="2:15">
      <c r="C624" s="8"/>
      <c r="D624" s="8"/>
      <c r="E624" s="8"/>
      <c r="F624" s="7"/>
      <c r="G624" s="122"/>
      <c r="H624" s="122"/>
      <c r="I624" s="7"/>
      <c r="J624" s="122"/>
      <c r="K624" s="122"/>
      <c r="L624" s="122"/>
    </row>
    <row r="625" spans="2:14">
      <c r="C625" s="8"/>
      <c r="D625" s="8"/>
      <c r="E625" s="8"/>
      <c r="F625" s="7"/>
      <c r="G625" s="122"/>
      <c r="H625" s="122"/>
      <c r="I625" s="7"/>
      <c r="J625" s="122"/>
      <c r="K625" s="122"/>
      <c r="L625" s="122"/>
    </row>
    <row r="626" spans="2:14">
      <c r="C626" s="8"/>
      <c r="D626" s="8"/>
      <c r="E626" s="8"/>
      <c r="F626" s="7"/>
      <c r="G626" s="122"/>
      <c r="H626" s="122"/>
      <c r="I626" s="7"/>
      <c r="J626" s="122"/>
      <c r="K626" s="122"/>
      <c r="L626" s="122"/>
    </row>
    <row r="627" spans="2:14">
      <c r="C627" s="8"/>
      <c r="D627" s="8"/>
      <c r="E627" s="8"/>
      <c r="F627" s="7"/>
      <c r="G627" s="122"/>
      <c r="H627" s="122"/>
      <c r="I627" s="7"/>
      <c r="J627" s="122"/>
      <c r="K627" s="122"/>
      <c r="L627" s="122"/>
    </row>
    <row r="628" spans="2:14">
      <c r="J628" s="309" t="s">
        <v>122</v>
      </c>
      <c r="K628" s="309"/>
      <c r="L628" s="309"/>
    </row>
    <row r="629" spans="2:14">
      <c r="J629" s="31"/>
      <c r="K629" s="31"/>
      <c r="L629" s="31"/>
    </row>
    <row r="630" spans="2:14">
      <c r="B630" s="307" t="s">
        <v>120</v>
      </c>
      <c r="C630" s="307"/>
      <c r="D630" s="307"/>
      <c r="E630" s="307"/>
      <c r="F630" s="307"/>
      <c r="G630" s="307"/>
      <c r="H630" s="307"/>
      <c r="I630" s="307"/>
      <c r="J630" s="307"/>
      <c r="K630" s="307"/>
      <c r="L630" s="307"/>
    </row>
    <row r="631" spans="2:14">
      <c r="B631" s="307" t="s">
        <v>121</v>
      </c>
      <c r="C631" s="307"/>
      <c r="D631" s="307"/>
      <c r="E631" s="307"/>
      <c r="F631" s="307"/>
      <c r="G631" s="307"/>
      <c r="H631" s="307"/>
      <c r="I631" s="307"/>
      <c r="J631" s="307"/>
      <c r="K631" s="307"/>
      <c r="L631" s="307"/>
    </row>
    <row r="632" spans="2:14">
      <c r="B632" s="307" t="s">
        <v>335</v>
      </c>
      <c r="C632" s="307"/>
      <c r="D632" s="307"/>
      <c r="E632" s="307"/>
      <c r="F632" s="307"/>
      <c r="G632" s="307"/>
      <c r="H632" s="307"/>
      <c r="I632" s="307"/>
      <c r="J632" s="307"/>
      <c r="K632" s="307"/>
      <c r="L632" s="307"/>
    </row>
    <row r="633" spans="2:14">
      <c r="N633" s="12"/>
    </row>
    <row r="634" spans="2:14">
      <c r="B634" s="293" t="s">
        <v>29</v>
      </c>
      <c r="C634" s="293"/>
      <c r="D634" s="29" t="s">
        <v>30</v>
      </c>
      <c r="E634" s="294" t="s">
        <v>144</v>
      </c>
      <c r="F634" s="294"/>
      <c r="G634" s="294"/>
      <c r="H634" s="294"/>
      <c r="I634" s="294"/>
      <c r="J634" s="294"/>
      <c r="K634" s="294"/>
      <c r="L634" s="294"/>
    </row>
    <row r="635" spans="2:14">
      <c r="B635" s="293"/>
      <c r="C635" s="293"/>
      <c r="D635" s="29" t="s">
        <v>31</v>
      </c>
      <c r="E635" s="294">
        <v>104021</v>
      </c>
      <c r="F635" s="294"/>
      <c r="G635" s="294"/>
      <c r="H635" s="294"/>
      <c r="I635" s="294"/>
      <c r="J635" s="294"/>
      <c r="K635" s="294"/>
      <c r="L635" s="294"/>
    </row>
    <row r="636" spans="2:14">
      <c r="B636" s="292"/>
      <c r="C636" s="292"/>
      <c r="D636" s="292"/>
      <c r="E636" s="292"/>
      <c r="F636" s="292"/>
      <c r="G636" s="292"/>
      <c r="H636" s="292"/>
      <c r="I636" s="292"/>
      <c r="J636" s="292"/>
      <c r="K636" s="292"/>
      <c r="L636" s="292"/>
    </row>
    <row r="637" spans="2:14">
      <c r="B637" s="293" t="s">
        <v>32</v>
      </c>
      <c r="C637" s="293"/>
      <c r="D637" s="29" t="s">
        <v>30</v>
      </c>
      <c r="E637" s="294" t="s">
        <v>144</v>
      </c>
      <c r="F637" s="294"/>
      <c r="G637" s="294"/>
      <c r="H637" s="294"/>
      <c r="I637" s="294"/>
      <c r="J637" s="294"/>
      <c r="K637" s="294"/>
      <c r="L637" s="294"/>
    </row>
    <row r="638" spans="2:14">
      <c r="B638" s="293"/>
      <c r="C638" s="293"/>
      <c r="D638" s="29" t="s">
        <v>31</v>
      </c>
      <c r="E638" s="294">
        <v>104021</v>
      </c>
      <c r="F638" s="294"/>
      <c r="G638" s="294"/>
      <c r="H638" s="294"/>
      <c r="I638" s="294"/>
      <c r="J638" s="294"/>
      <c r="K638" s="294"/>
      <c r="L638" s="294"/>
    </row>
    <row r="639" spans="2:14">
      <c r="B639" s="308"/>
      <c r="C639" s="308"/>
      <c r="D639" s="308"/>
      <c r="E639" s="308"/>
      <c r="F639" s="308"/>
      <c r="G639" s="308"/>
      <c r="H639" s="308"/>
      <c r="I639" s="308"/>
      <c r="J639" s="308"/>
      <c r="K639" s="308"/>
      <c r="L639" s="308"/>
    </row>
    <row r="640" spans="2:14">
      <c r="B640" s="293" t="s">
        <v>33</v>
      </c>
      <c r="C640" s="293"/>
      <c r="D640" s="293"/>
      <c r="E640" s="294" t="s">
        <v>144</v>
      </c>
      <c r="F640" s="294"/>
      <c r="G640" s="294"/>
      <c r="H640" s="294"/>
      <c r="I640" s="294"/>
      <c r="J640" s="294"/>
      <c r="K640" s="294"/>
      <c r="L640" s="294"/>
    </row>
    <row r="641" spans="2:12">
      <c r="B641" s="292"/>
      <c r="C641" s="292"/>
      <c r="D641" s="292"/>
      <c r="E641" s="292"/>
      <c r="F641" s="292"/>
      <c r="G641" s="292"/>
      <c r="H641" s="292"/>
      <c r="I641" s="292"/>
      <c r="J641" s="292"/>
      <c r="K641" s="292"/>
      <c r="L641" s="292"/>
    </row>
    <row r="642" spans="2:12">
      <c r="B642" s="293" t="s">
        <v>34</v>
      </c>
      <c r="C642" s="293"/>
      <c r="D642" s="293"/>
      <c r="E642" s="294">
        <v>1006</v>
      </c>
      <c r="F642" s="294"/>
      <c r="G642" s="294"/>
      <c r="H642" s="294"/>
      <c r="I642" s="294"/>
      <c r="J642" s="294"/>
      <c r="K642" s="294"/>
      <c r="L642" s="294"/>
    </row>
    <row r="643" spans="2:12">
      <c r="B643" s="308"/>
      <c r="C643" s="308"/>
      <c r="D643" s="308"/>
      <c r="E643" s="308"/>
      <c r="F643" s="308"/>
      <c r="G643" s="308"/>
      <c r="H643" s="308"/>
      <c r="I643" s="308"/>
      <c r="J643" s="308"/>
      <c r="K643" s="308"/>
      <c r="L643" s="308"/>
    </row>
    <row r="644" spans="2:12">
      <c r="B644" s="293" t="s">
        <v>35</v>
      </c>
      <c r="C644" s="293"/>
      <c r="D644" s="293"/>
      <c r="E644" s="294">
        <v>1</v>
      </c>
      <c r="F644" s="294"/>
      <c r="G644" s="294"/>
      <c r="H644" s="294"/>
      <c r="I644" s="294"/>
      <c r="J644" s="294"/>
      <c r="K644" s="294"/>
      <c r="L644" s="294"/>
    </row>
    <row r="645" spans="2:12">
      <c r="B645" s="292"/>
      <c r="C645" s="292"/>
      <c r="D645" s="292"/>
      <c r="E645" s="292"/>
      <c r="F645" s="292"/>
      <c r="G645" s="292"/>
      <c r="H645" s="292"/>
      <c r="I645" s="292"/>
      <c r="J645" s="292"/>
      <c r="K645" s="292"/>
      <c r="L645" s="292"/>
    </row>
    <row r="646" spans="2:12">
      <c r="B646" s="296" t="s">
        <v>36</v>
      </c>
      <c r="C646" s="296"/>
      <c r="D646" s="29" t="s">
        <v>37</v>
      </c>
      <c r="E646" s="297" t="s">
        <v>142</v>
      </c>
      <c r="F646" s="297"/>
      <c r="G646" s="297"/>
      <c r="H646" s="297"/>
      <c r="I646" s="297"/>
      <c r="J646" s="297"/>
      <c r="K646" s="297"/>
      <c r="L646" s="297"/>
    </row>
    <row r="647" spans="2:12">
      <c r="B647" s="296"/>
      <c r="C647" s="296"/>
      <c r="D647" s="29" t="s">
        <v>38</v>
      </c>
      <c r="E647" s="297" t="s">
        <v>142</v>
      </c>
      <c r="F647" s="297"/>
      <c r="G647" s="297"/>
      <c r="H647" s="297"/>
      <c r="I647" s="297"/>
      <c r="J647" s="297"/>
      <c r="K647" s="297"/>
      <c r="L647" s="297"/>
    </row>
    <row r="648" spans="2:12">
      <c r="B648" s="296"/>
      <c r="C648" s="296"/>
      <c r="D648" s="29" t="s">
        <v>39</v>
      </c>
      <c r="E648" s="297" t="s">
        <v>143</v>
      </c>
      <c r="F648" s="297"/>
      <c r="G648" s="297"/>
      <c r="H648" s="297"/>
      <c r="I648" s="297"/>
      <c r="J648" s="297"/>
      <c r="K648" s="297"/>
      <c r="L648" s="297"/>
    </row>
    <row r="649" spans="2:12">
      <c r="B649" s="292"/>
      <c r="C649" s="292"/>
      <c r="D649" s="292"/>
      <c r="E649" s="292"/>
      <c r="F649" s="292"/>
      <c r="G649" s="292"/>
      <c r="H649" s="292"/>
      <c r="I649" s="292"/>
      <c r="J649" s="292"/>
      <c r="K649" s="292"/>
      <c r="L649" s="292"/>
    </row>
    <row r="650" spans="2:12" ht="27" customHeight="1">
      <c r="B650" s="298" t="s">
        <v>40</v>
      </c>
      <c r="C650" s="299"/>
      <c r="D650" s="29" t="s">
        <v>41</v>
      </c>
      <c r="E650" s="304" t="s">
        <v>155</v>
      </c>
      <c r="F650" s="305"/>
      <c r="G650" s="305"/>
      <c r="H650" s="305"/>
      <c r="I650" s="305"/>
      <c r="J650" s="305"/>
      <c r="K650" s="305"/>
      <c r="L650" s="306"/>
    </row>
    <row r="651" spans="2:12" ht="27">
      <c r="B651" s="300"/>
      <c r="C651" s="301"/>
      <c r="D651" s="29" t="s">
        <v>42</v>
      </c>
      <c r="E651" s="294">
        <v>1137</v>
      </c>
      <c r="F651" s="294"/>
      <c r="G651" s="294"/>
      <c r="H651" s="294"/>
      <c r="I651" s="294"/>
      <c r="J651" s="294"/>
      <c r="K651" s="294"/>
      <c r="L651" s="294"/>
    </row>
    <row r="652" spans="2:12" ht="27">
      <c r="B652" s="300"/>
      <c r="C652" s="301"/>
      <c r="D652" s="29" t="s">
        <v>43</v>
      </c>
      <c r="E652" s="304" t="s">
        <v>234</v>
      </c>
      <c r="F652" s="305"/>
      <c r="G652" s="305"/>
      <c r="H652" s="305"/>
      <c r="I652" s="305"/>
      <c r="J652" s="305"/>
      <c r="K652" s="305"/>
      <c r="L652" s="306"/>
    </row>
    <row r="653" spans="2:12" ht="27">
      <c r="B653" s="302"/>
      <c r="C653" s="303"/>
      <c r="D653" s="29" t="s">
        <v>44</v>
      </c>
      <c r="E653" s="294">
        <v>11003</v>
      </c>
      <c r="F653" s="294"/>
      <c r="G653" s="294"/>
      <c r="H653" s="294"/>
      <c r="I653" s="294"/>
      <c r="J653" s="294"/>
      <c r="K653" s="294"/>
      <c r="L653" s="294"/>
    </row>
    <row r="654" spans="2:12">
      <c r="B654" s="292"/>
      <c r="C654" s="292"/>
      <c r="D654" s="292"/>
      <c r="E654" s="292"/>
      <c r="F654" s="292"/>
      <c r="G654" s="292"/>
      <c r="H654" s="292"/>
      <c r="I654" s="292"/>
      <c r="J654" s="292"/>
      <c r="K654" s="292"/>
      <c r="L654" s="292"/>
    </row>
    <row r="655" spans="2:12">
      <c r="B655" s="293" t="s">
        <v>45</v>
      </c>
      <c r="C655" s="293"/>
      <c r="D655" s="293"/>
      <c r="E655" s="294" t="s">
        <v>148</v>
      </c>
      <c r="F655" s="294"/>
      <c r="G655" s="294"/>
      <c r="H655" s="294"/>
      <c r="I655" s="294"/>
      <c r="J655" s="294"/>
      <c r="K655" s="294"/>
      <c r="L655" s="294"/>
    </row>
    <row r="657" spans="2:15" ht="51" customHeight="1">
      <c r="B657" s="288" t="s">
        <v>50</v>
      </c>
      <c r="C657" s="295" t="s">
        <v>1</v>
      </c>
      <c r="D657" s="295"/>
      <c r="E657" s="288" t="s">
        <v>49</v>
      </c>
      <c r="F657" s="288" t="s">
        <v>3</v>
      </c>
      <c r="G657" s="288"/>
      <c r="H657" s="288"/>
      <c r="I657" s="288" t="s">
        <v>47</v>
      </c>
      <c r="J657" s="288" t="s">
        <v>4</v>
      </c>
      <c r="K657" s="288" t="s">
        <v>5</v>
      </c>
      <c r="L657" s="288" t="s">
        <v>6</v>
      </c>
      <c r="M657" s="288" t="s">
        <v>46</v>
      </c>
      <c r="N657" s="288"/>
      <c r="O657" s="288" t="s">
        <v>7</v>
      </c>
    </row>
    <row r="658" spans="2:15" ht="54">
      <c r="B658" s="288"/>
      <c r="C658" s="30" t="s">
        <v>8</v>
      </c>
      <c r="D658" s="28" t="s">
        <v>0</v>
      </c>
      <c r="E658" s="288"/>
      <c r="F658" s="28" t="s">
        <v>48</v>
      </c>
      <c r="G658" s="28" t="s">
        <v>9</v>
      </c>
      <c r="H658" s="28" t="s">
        <v>10</v>
      </c>
      <c r="I658" s="288"/>
      <c r="J658" s="288"/>
      <c r="K658" s="288"/>
      <c r="L658" s="288"/>
      <c r="M658" s="28" t="s">
        <v>11</v>
      </c>
      <c r="N658" s="28" t="s">
        <v>12</v>
      </c>
      <c r="O658" s="288"/>
    </row>
    <row r="659" spans="2:15">
      <c r="B659" s="32" t="s">
        <v>13</v>
      </c>
      <c r="C659" s="32" t="s">
        <v>14</v>
      </c>
      <c r="D659" s="32" t="s">
        <v>15</v>
      </c>
      <c r="E659" s="32" t="s">
        <v>16</v>
      </c>
      <c r="F659" s="32" t="s">
        <v>17</v>
      </c>
      <c r="G659" s="32" t="s">
        <v>18</v>
      </c>
      <c r="H659" s="32" t="s">
        <v>19</v>
      </c>
      <c r="I659" s="32" t="s">
        <v>20</v>
      </c>
      <c r="J659" s="32" t="s">
        <v>21</v>
      </c>
      <c r="K659" s="32" t="s">
        <v>22</v>
      </c>
      <c r="L659" s="32" t="s">
        <v>23</v>
      </c>
      <c r="M659" s="32" t="s">
        <v>24</v>
      </c>
      <c r="N659" s="32" t="s">
        <v>25</v>
      </c>
      <c r="O659" s="32" t="s">
        <v>26</v>
      </c>
    </row>
    <row r="660" spans="2:15">
      <c r="B660" s="4">
        <v>1100000</v>
      </c>
      <c r="C660" s="5" t="s">
        <v>72</v>
      </c>
      <c r="D660" s="4" t="s">
        <v>28</v>
      </c>
      <c r="E660" s="185">
        <f>E662</f>
        <v>99600</v>
      </c>
      <c r="F660" s="25">
        <f t="shared" ref="F660:G660" si="53">F662</f>
        <v>0</v>
      </c>
      <c r="G660" s="195">
        <f t="shared" si="53"/>
        <v>0</v>
      </c>
      <c r="H660" s="25"/>
      <c r="I660" s="185">
        <f t="shared" ref="I660" si="54">E660+F660+G660+H660</f>
        <v>99600</v>
      </c>
      <c r="J660" s="185">
        <f>J662</f>
        <v>99600</v>
      </c>
      <c r="K660" s="185">
        <f t="shared" ref="K660:L660" si="55">K662</f>
        <v>99600</v>
      </c>
      <c r="L660" s="185">
        <f t="shared" si="55"/>
        <v>99600</v>
      </c>
      <c r="M660" s="10"/>
      <c r="N660" s="10"/>
      <c r="O660" s="10"/>
    </row>
    <row r="661" spans="2:15">
      <c r="B661" s="4">
        <v>1176000</v>
      </c>
      <c r="C661" s="6" t="s">
        <v>59</v>
      </c>
      <c r="D661" s="4" t="s">
        <v>28</v>
      </c>
      <c r="E661" s="185"/>
      <c r="F661" s="10"/>
      <c r="G661" s="10"/>
      <c r="H661" s="10"/>
      <c r="I661" s="185"/>
      <c r="J661" s="185"/>
      <c r="K661" s="185"/>
      <c r="L661" s="185"/>
      <c r="M661" s="10"/>
      <c r="N661" s="10"/>
      <c r="O661" s="10"/>
    </row>
    <row r="662" spans="2:15">
      <c r="B662" s="4">
        <v>1176100</v>
      </c>
      <c r="C662" s="5" t="s">
        <v>113</v>
      </c>
      <c r="D662" s="4">
        <v>486100</v>
      </c>
      <c r="E662" s="185">
        <v>99600</v>
      </c>
      <c r="F662" s="10"/>
      <c r="G662" s="195"/>
      <c r="H662" s="10"/>
      <c r="I662" s="185">
        <f>E662+F662+G662+H662</f>
        <v>99600</v>
      </c>
      <c r="J662" s="185">
        <v>99600</v>
      </c>
      <c r="K662" s="185">
        <v>99600</v>
      </c>
      <c r="L662" s="185">
        <v>99600</v>
      </c>
      <c r="M662" s="10"/>
      <c r="N662" s="10"/>
      <c r="O662" s="10"/>
    </row>
    <row r="663" spans="2:15">
      <c r="B663" s="4">
        <v>1000000</v>
      </c>
      <c r="C663" s="4" t="s">
        <v>192</v>
      </c>
      <c r="D663" s="4"/>
      <c r="E663" s="185">
        <f>E660</f>
        <v>99600</v>
      </c>
      <c r="F663" s="25">
        <f t="shared" ref="F663:G663" si="56">F660</f>
        <v>0</v>
      </c>
      <c r="G663" s="195">
        <f t="shared" si="56"/>
        <v>0</v>
      </c>
      <c r="H663" s="10"/>
      <c r="I663" s="185">
        <f>E663+F663+G663+H663</f>
        <v>99600</v>
      </c>
      <c r="J663" s="185">
        <f>J662</f>
        <v>99600</v>
      </c>
      <c r="K663" s="185">
        <f t="shared" ref="K663:L663" si="57">K662</f>
        <v>99600</v>
      </c>
      <c r="L663" s="185">
        <f t="shared" si="57"/>
        <v>99600</v>
      </c>
      <c r="M663" s="10"/>
      <c r="N663" s="10"/>
      <c r="O663" s="10"/>
    </row>
    <row r="664" spans="2:15" ht="17.25">
      <c r="B664" s="55"/>
      <c r="C664" s="55"/>
      <c r="D664" s="55"/>
      <c r="E664" s="56"/>
      <c r="F664" s="57"/>
      <c r="G664" s="57"/>
      <c r="H664" s="57"/>
      <c r="I664" s="167"/>
      <c r="J664" s="57"/>
      <c r="K664" s="57"/>
      <c r="L664" s="57"/>
      <c r="M664" s="57"/>
      <c r="N664" s="57"/>
      <c r="O664" s="57"/>
    </row>
    <row r="666" spans="2:15" ht="16.5" customHeight="1">
      <c r="C666" s="156" t="s">
        <v>337</v>
      </c>
      <c r="D666" s="289" t="s">
        <v>66</v>
      </c>
      <c r="E666" s="289"/>
      <c r="F666" s="289"/>
      <c r="G666" s="290" t="s">
        <v>67</v>
      </c>
      <c r="H666" s="290"/>
      <c r="J666" s="291" t="s">
        <v>281</v>
      </c>
      <c r="K666" s="291"/>
      <c r="L666" s="291"/>
    </row>
    <row r="667" spans="2:15">
      <c r="C667" s="8"/>
      <c r="D667" s="8"/>
      <c r="E667" s="1"/>
      <c r="G667" s="290" t="s">
        <v>68</v>
      </c>
      <c r="H667" s="290"/>
      <c r="J667" s="290" t="s">
        <v>69</v>
      </c>
      <c r="K667" s="290"/>
      <c r="L667" s="290"/>
    </row>
    <row r="668" spans="2:15">
      <c r="C668" s="27" t="s">
        <v>70</v>
      </c>
      <c r="D668" s="8"/>
      <c r="E668" s="8"/>
      <c r="F668" s="8"/>
      <c r="G668" s="8"/>
      <c r="H668" s="8"/>
      <c r="I668" s="8"/>
    </row>
    <row r="669" spans="2:15" ht="16.5" customHeight="1">
      <c r="C669" s="8"/>
      <c r="D669" s="289" t="s">
        <v>71</v>
      </c>
      <c r="E669" s="289"/>
      <c r="F669" s="289"/>
      <c r="G669" s="290" t="s">
        <v>67</v>
      </c>
      <c r="H669" s="290"/>
      <c r="I669" s="7"/>
      <c r="J669" s="291" t="s">
        <v>216</v>
      </c>
      <c r="K669" s="291"/>
      <c r="L669" s="291"/>
    </row>
    <row r="670" spans="2:15">
      <c r="C670" s="8"/>
      <c r="D670" s="8"/>
      <c r="E670" s="8"/>
      <c r="F670" s="7"/>
      <c r="G670" s="290" t="s">
        <v>68</v>
      </c>
      <c r="H670" s="290"/>
      <c r="I670" s="7"/>
      <c r="J670" s="290" t="s">
        <v>69</v>
      </c>
      <c r="K670" s="290"/>
      <c r="L670" s="290"/>
    </row>
    <row r="671" spans="2:15">
      <c r="C671" s="8"/>
      <c r="D671" s="8"/>
      <c r="E671" s="8"/>
      <c r="F671" s="7"/>
      <c r="G671" s="27"/>
      <c r="H671" s="27"/>
      <c r="I671" s="7"/>
      <c r="J671" s="27"/>
      <c r="K671" s="27"/>
      <c r="L671" s="27"/>
    </row>
    <row r="672" spans="2:15">
      <c r="C672" s="8"/>
      <c r="D672" s="8"/>
      <c r="E672" s="8"/>
      <c r="F672" s="7"/>
      <c r="G672" s="27"/>
      <c r="H672" s="27"/>
      <c r="I672" s="7"/>
      <c r="J672" s="27"/>
      <c r="K672" s="27"/>
      <c r="L672" s="27"/>
    </row>
    <row r="673" spans="2:14">
      <c r="J673" s="309" t="s">
        <v>122</v>
      </c>
      <c r="K673" s="309"/>
      <c r="L673" s="309"/>
    </row>
    <row r="674" spans="2:14">
      <c r="J674" s="62"/>
      <c r="K674" s="62"/>
      <c r="L674" s="62"/>
    </row>
    <row r="675" spans="2:14">
      <c r="B675" s="307" t="s">
        <v>120</v>
      </c>
      <c r="C675" s="307"/>
      <c r="D675" s="307"/>
      <c r="E675" s="307"/>
      <c r="F675" s="307"/>
      <c r="G675" s="307"/>
      <c r="H675" s="307"/>
      <c r="I675" s="307"/>
      <c r="J675" s="307"/>
      <c r="K675" s="307"/>
      <c r="L675" s="307"/>
    </row>
    <row r="676" spans="2:14">
      <c r="B676" s="307" t="s">
        <v>121</v>
      </c>
      <c r="C676" s="307"/>
      <c r="D676" s="307"/>
      <c r="E676" s="307"/>
      <c r="F676" s="307"/>
      <c r="G676" s="307"/>
      <c r="H676" s="307"/>
      <c r="I676" s="307"/>
      <c r="J676" s="307"/>
      <c r="K676" s="307"/>
      <c r="L676" s="307"/>
    </row>
    <row r="677" spans="2:14">
      <c r="B677" s="307" t="s">
        <v>335</v>
      </c>
      <c r="C677" s="307"/>
      <c r="D677" s="307"/>
      <c r="E677" s="307"/>
      <c r="F677" s="307"/>
      <c r="G677" s="307"/>
      <c r="H677" s="307"/>
      <c r="I677" s="307"/>
      <c r="J677" s="307"/>
      <c r="K677" s="307"/>
      <c r="L677" s="307"/>
    </row>
    <row r="678" spans="2:14">
      <c r="N678" s="12"/>
    </row>
    <row r="679" spans="2:14">
      <c r="B679" s="293" t="s">
        <v>29</v>
      </c>
      <c r="C679" s="293"/>
      <c r="D679" s="60" t="s">
        <v>30</v>
      </c>
      <c r="E679" s="294" t="s">
        <v>144</v>
      </c>
      <c r="F679" s="294"/>
      <c r="G679" s="294"/>
      <c r="H679" s="294"/>
      <c r="I679" s="294"/>
      <c r="J679" s="294"/>
      <c r="K679" s="294"/>
      <c r="L679" s="294"/>
    </row>
    <row r="680" spans="2:14">
      <c r="B680" s="293"/>
      <c r="C680" s="293"/>
      <c r="D680" s="60" t="s">
        <v>31</v>
      </c>
      <c r="E680" s="294">
        <v>104021</v>
      </c>
      <c r="F680" s="294"/>
      <c r="G680" s="294"/>
      <c r="H680" s="294"/>
      <c r="I680" s="294"/>
      <c r="J680" s="294"/>
      <c r="K680" s="294"/>
      <c r="L680" s="294"/>
    </row>
    <row r="681" spans="2:14">
      <c r="B681" s="292"/>
      <c r="C681" s="292"/>
      <c r="D681" s="292"/>
      <c r="E681" s="292"/>
      <c r="F681" s="292"/>
      <c r="G681" s="292"/>
      <c r="H681" s="292"/>
      <c r="I681" s="292"/>
      <c r="J681" s="292"/>
      <c r="K681" s="292"/>
      <c r="L681" s="292"/>
    </row>
    <row r="682" spans="2:14">
      <c r="B682" s="293" t="s">
        <v>32</v>
      </c>
      <c r="C682" s="293"/>
      <c r="D682" s="60" t="s">
        <v>30</v>
      </c>
      <c r="E682" s="294" t="s">
        <v>144</v>
      </c>
      <c r="F682" s="294"/>
      <c r="G682" s="294"/>
      <c r="H682" s="294"/>
      <c r="I682" s="294"/>
      <c r="J682" s="294"/>
      <c r="K682" s="294"/>
      <c r="L682" s="294"/>
    </row>
    <row r="683" spans="2:14">
      <c r="B683" s="293"/>
      <c r="C683" s="293"/>
      <c r="D683" s="60" t="s">
        <v>31</v>
      </c>
      <c r="E683" s="294">
        <v>104021</v>
      </c>
      <c r="F683" s="294"/>
      <c r="G683" s="294"/>
      <c r="H683" s="294"/>
      <c r="I683" s="294"/>
      <c r="J683" s="294"/>
      <c r="K683" s="294"/>
      <c r="L683" s="294"/>
    </row>
    <row r="684" spans="2:14">
      <c r="B684" s="308"/>
      <c r="C684" s="308"/>
      <c r="D684" s="308"/>
      <c r="E684" s="308"/>
      <c r="F684" s="308"/>
      <c r="G684" s="308"/>
      <c r="H684" s="308"/>
      <c r="I684" s="308"/>
      <c r="J684" s="308"/>
      <c r="K684" s="308"/>
      <c r="L684" s="308"/>
    </row>
    <row r="685" spans="2:14">
      <c r="B685" s="293" t="s">
        <v>33</v>
      </c>
      <c r="C685" s="293"/>
      <c r="D685" s="293"/>
      <c r="E685" s="294" t="s">
        <v>144</v>
      </c>
      <c r="F685" s="294"/>
      <c r="G685" s="294"/>
      <c r="H685" s="294"/>
      <c r="I685" s="294"/>
      <c r="J685" s="294"/>
      <c r="K685" s="294"/>
      <c r="L685" s="294"/>
    </row>
    <row r="686" spans="2:14">
      <c r="B686" s="292"/>
      <c r="C686" s="292"/>
      <c r="D686" s="292"/>
      <c r="E686" s="292"/>
      <c r="F686" s="292"/>
      <c r="G686" s="292"/>
      <c r="H686" s="292"/>
      <c r="I686" s="292"/>
      <c r="J686" s="292"/>
      <c r="K686" s="292"/>
      <c r="L686" s="292"/>
    </row>
    <row r="687" spans="2:14">
      <c r="B687" s="293" t="s">
        <v>34</v>
      </c>
      <c r="C687" s="293"/>
      <c r="D687" s="293"/>
      <c r="E687" s="294">
        <v>1006</v>
      </c>
      <c r="F687" s="294"/>
      <c r="G687" s="294"/>
      <c r="H687" s="294"/>
      <c r="I687" s="294"/>
      <c r="J687" s="294"/>
      <c r="K687" s="294"/>
      <c r="L687" s="294"/>
    </row>
    <row r="688" spans="2:14">
      <c r="B688" s="308"/>
      <c r="C688" s="308"/>
      <c r="D688" s="308"/>
      <c r="E688" s="308"/>
      <c r="F688" s="308"/>
      <c r="G688" s="308"/>
      <c r="H688" s="308"/>
      <c r="I688" s="308"/>
      <c r="J688" s="308"/>
      <c r="K688" s="308"/>
      <c r="L688" s="308"/>
    </row>
    <row r="689" spans="2:15">
      <c r="B689" s="293" t="s">
        <v>35</v>
      </c>
      <c r="C689" s="293"/>
      <c r="D689" s="293"/>
      <c r="E689" s="294">
        <v>1</v>
      </c>
      <c r="F689" s="294"/>
      <c r="G689" s="294"/>
      <c r="H689" s="294"/>
      <c r="I689" s="294"/>
      <c r="J689" s="294"/>
      <c r="K689" s="294"/>
      <c r="L689" s="294"/>
    </row>
    <row r="690" spans="2:15">
      <c r="B690" s="292"/>
      <c r="C690" s="292"/>
      <c r="D690" s="292"/>
      <c r="E690" s="292"/>
      <c r="F690" s="292"/>
      <c r="G690" s="292"/>
      <c r="H690" s="292"/>
      <c r="I690" s="292"/>
      <c r="J690" s="292"/>
      <c r="K690" s="292"/>
      <c r="L690" s="292"/>
    </row>
    <row r="691" spans="2:15">
      <c r="B691" s="296" t="s">
        <v>36</v>
      </c>
      <c r="C691" s="296"/>
      <c r="D691" s="60" t="s">
        <v>37</v>
      </c>
      <c r="E691" s="294" t="s">
        <v>158</v>
      </c>
      <c r="F691" s="294"/>
      <c r="G691" s="294"/>
      <c r="H691" s="294"/>
      <c r="I691" s="294"/>
      <c r="J691" s="294"/>
      <c r="K691" s="294"/>
      <c r="L691" s="294"/>
    </row>
    <row r="692" spans="2:15">
      <c r="B692" s="296"/>
      <c r="C692" s="296"/>
      <c r="D692" s="60" t="s">
        <v>38</v>
      </c>
      <c r="E692" s="297" t="s">
        <v>149</v>
      </c>
      <c r="F692" s="297"/>
      <c r="G692" s="297"/>
      <c r="H692" s="297"/>
      <c r="I692" s="297"/>
      <c r="J692" s="297"/>
      <c r="K692" s="297"/>
      <c r="L692" s="297"/>
    </row>
    <row r="693" spans="2:15">
      <c r="B693" s="296"/>
      <c r="C693" s="296"/>
      <c r="D693" s="60" t="s">
        <v>39</v>
      </c>
      <c r="E693" s="297" t="s">
        <v>142</v>
      </c>
      <c r="F693" s="297"/>
      <c r="G693" s="297"/>
      <c r="H693" s="297"/>
      <c r="I693" s="297"/>
      <c r="J693" s="297"/>
      <c r="K693" s="297"/>
      <c r="L693" s="297"/>
    </row>
    <row r="694" spans="2:15">
      <c r="B694" s="292"/>
      <c r="C694" s="292"/>
      <c r="D694" s="292"/>
      <c r="E694" s="292"/>
      <c r="F694" s="292"/>
      <c r="G694" s="292"/>
      <c r="H694" s="292"/>
      <c r="I694" s="292"/>
      <c r="J694" s="292"/>
      <c r="K694" s="292"/>
      <c r="L694" s="292"/>
    </row>
    <row r="695" spans="2:15" ht="27">
      <c r="B695" s="298" t="s">
        <v>40</v>
      </c>
      <c r="C695" s="299"/>
      <c r="D695" s="60" t="s">
        <v>41</v>
      </c>
      <c r="E695" s="304" t="s">
        <v>145</v>
      </c>
      <c r="F695" s="305"/>
      <c r="G695" s="305"/>
      <c r="H695" s="305"/>
      <c r="I695" s="305"/>
      <c r="J695" s="305"/>
      <c r="K695" s="305"/>
      <c r="L695" s="306"/>
    </row>
    <row r="696" spans="2:15" ht="27">
      <c r="B696" s="300"/>
      <c r="C696" s="301"/>
      <c r="D696" s="60" t="s">
        <v>42</v>
      </c>
      <c r="E696" s="294">
        <v>1108</v>
      </c>
      <c r="F696" s="294"/>
      <c r="G696" s="294"/>
      <c r="H696" s="294"/>
      <c r="I696" s="294"/>
      <c r="J696" s="294"/>
      <c r="K696" s="294"/>
      <c r="L696" s="294"/>
    </row>
    <row r="697" spans="2:15" ht="44.25" customHeight="1">
      <c r="B697" s="300"/>
      <c r="C697" s="301"/>
      <c r="D697" s="60" t="s">
        <v>43</v>
      </c>
      <c r="E697" s="304" t="s">
        <v>200</v>
      </c>
      <c r="F697" s="305"/>
      <c r="G697" s="305"/>
      <c r="H697" s="305"/>
      <c r="I697" s="305"/>
      <c r="J697" s="305"/>
      <c r="K697" s="305"/>
      <c r="L697" s="306"/>
    </row>
    <row r="698" spans="2:15" ht="27">
      <c r="B698" s="302"/>
      <c r="C698" s="303"/>
      <c r="D698" s="60" t="s">
        <v>44</v>
      </c>
      <c r="E698" s="294">
        <v>11005</v>
      </c>
      <c r="F698" s="294"/>
      <c r="G698" s="294"/>
      <c r="H698" s="294"/>
      <c r="I698" s="294"/>
      <c r="J698" s="294"/>
      <c r="K698" s="294"/>
      <c r="L698" s="294"/>
    </row>
    <row r="699" spans="2:15">
      <c r="B699" s="292"/>
      <c r="C699" s="292"/>
      <c r="D699" s="292"/>
      <c r="E699" s="292"/>
      <c r="F699" s="292"/>
      <c r="G699" s="292"/>
      <c r="H699" s="292"/>
      <c r="I699" s="292"/>
      <c r="J699" s="292"/>
      <c r="K699" s="292"/>
      <c r="L699" s="292"/>
    </row>
    <row r="700" spans="2:15">
      <c r="B700" s="293" t="s">
        <v>45</v>
      </c>
      <c r="C700" s="293"/>
      <c r="D700" s="293"/>
      <c r="E700" s="294" t="s">
        <v>148</v>
      </c>
      <c r="F700" s="294"/>
      <c r="G700" s="294"/>
      <c r="H700" s="294"/>
      <c r="I700" s="294"/>
      <c r="J700" s="294"/>
      <c r="K700" s="294"/>
      <c r="L700" s="294"/>
    </row>
    <row r="702" spans="2:15" ht="54.75" customHeight="1">
      <c r="B702" s="288" t="s">
        <v>50</v>
      </c>
      <c r="C702" s="295" t="s">
        <v>1</v>
      </c>
      <c r="D702" s="295"/>
      <c r="E702" s="288" t="s">
        <v>49</v>
      </c>
      <c r="F702" s="288" t="s">
        <v>3</v>
      </c>
      <c r="G702" s="288"/>
      <c r="H702" s="288"/>
      <c r="I702" s="288" t="s">
        <v>47</v>
      </c>
      <c r="J702" s="288" t="s">
        <v>4</v>
      </c>
      <c r="K702" s="288" t="s">
        <v>5</v>
      </c>
      <c r="L702" s="288" t="s">
        <v>6</v>
      </c>
      <c r="M702" s="288" t="s">
        <v>46</v>
      </c>
      <c r="N702" s="288"/>
      <c r="O702" s="288" t="s">
        <v>7</v>
      </c>
    </row>
    <row r="703" spans="2:15" ht="54">
      <c r="B703" s="288"/>
      <c r="C703" s="61" t="s">
        <v>8</v>
      </c>
      <c r="D703" s="59" t="s">
        <v>0</v>
      </c>
      <c r="E703" s="288"/>
      <c r="F703" s="59" t="s">
        <v>48</v>
      </c>
      <c r="G703" s="59" t="s">
        <v>9</v>
      </c>
      <c r="H703" s="59" t="s">
        <v>10</v>
      </c>
      <c r="I703" s="288"/>
      <c r="J703" s="288"/>
      <c r="K703" s="288"/>
      <c r="L703" s="288"/>
      <c r="M703" s="59" t="s">
        <v>11</v>
      </c>
      <c r="N703" s="59" t="s">
        <v>12</v>
      </c>
      <c r="O703" s="288"/>
    </row>
    <row r="704" spans="2:15">
      <c r="B704" s="63" t="s">
        <v>13</v>
      </c>
      <c r="C704" s="63" t="s">
        <v>14</v>
      </c>
      <c r="D704" s="63" t="s">
        <v>15</v>
      </c>
      <c r="E704" s="63" t="s">
        <v>16</v>
      </c>
      <c r="F704" s="63" t="s">
        <v>17</v>
      </c>
      <c r="G704" s="63" t="s">
        <v>18</v>
      </c>
      <c r="H704" s="63" t="s">
        <v>19</v>
      </c>
      <c r="I704" s="63" t="s">
        <v>20</v>
      </c>
      <c r="J704" s="63" t="s">
        <v>21</v>
      </c>
      <c r="K704" s="63" t="s">
        <v>22</v>
      </c>
      <c r="L704" s="63" t="s">
        <v>23</v>
      </c>
      <c r="M704" s="63" t="s">
        <v>24</v>
      </c>
      <c r="N704" s="63" t="s">
        <v>25</v>
      </c>
      <c r="O704" s="63" t="s">
        <v>26</v>
      </c>
    </row>
    <row r="705" spans="2:15">
      <c r="B705" s="4">
        <v>1100000</v>
      </c>
      <c r="C705" s="5" t="s">
        <v>72</v>
      </c>
      <c r="D705" s="4" t="s">
        <v>28</v>
      </c>
      <c r="E705" s="25">
        <f>E707</f>
        <v>0</v>
      </c>
      <c r="F705" s="191"/>
      <c r="G705" s="185">
        <f>G706</f>
        <v>15328</v>
      </c>
      <c r="H705" s="25">
        <f t="shared" ref="H705" si="58">H707</f>
        <v>0</v>
      </c>
      <c r="I705" s="185">
        <f t="shared" ref="I705:I706" si="59">E705+F705+G705+H705</f>
        <v>15328</v>
      </c>
      <c r="J705" s="185">
        <f>J707</f>
        <v>15327.91</v>
      </c>
      <c r="K705" s="185">
        <f t="shared" ref="K705:L705" si="60">K707</f>
        <v>15327.91</v>
      </c>
      <c r="L705" s="185">
        <f t="shared" si="60"/>
        <v>15327.91</v>
      </c>
      <c r="M705" s="10"/>
      <c r="N705" s="10"/>
      <c r="O705" s="10"/>
    </row>
    <row r="706" spans="2:15" ht="27">
      <c r="B706" s="4">
        <v>1172000</v>
      </c>
      <c r="C706" s="6" t="s">
        <v>58</v>
      </c>
      <c r="D706" s="4" t="s">
        <v>28</v>
      </c>
      <c r="E706" s="10"/>
      <c r="F706" s="155"/>
      <c r="G706" s="191">
        <v>15328</v>
      </c>
      <c r="H706" s="10"/>
      <c r="I706" s="191">
        <f t="shared" si="59"/>
        <v>15328</v>
      </c>
      <c r="J706" s="191">
        <f>J707</f>
        <v>15327.91</v>
      </c>
      <c r="K706" s="191">
        <f t="shared" ref="K706:L706" si="61">K707</f>
        <v>15327.91</v>
      </c>
      <c r="L706" s="191">
        <f t="shared" si="61"/>
        <v>15327.91</v>
      </c>
      <c r="M706" s="10"/>
      <c r="N706" s="10"/>
      <c r="O706" s="10"/>
    </row>
    <row r="707" spans="2:15">
      <c r="B707" s="4">
        <v>1172300</v>
      </c>
      <c r="C707" s="5" t="s">
        <v>111</v>
      </c>
      <c r="D707" s="4">
        <v>482300</v>
      </c>
      <c r="E707" s="10"/>
      <c r="F707" s="155"/>
      <c r="H707" s="10"/>
      <c r="I707" s="185"/>
      <c r="J707" s="191">
        <v>15327.91</v>
      </c>
      <c r="K707" s="191">
        <v>15327.91</v>
      </c>
      <c r="L707" s="191">
        <v>15327.91</v>
      </c>
      <c r="M707" s="10"/>
      <c r="N707" s="10"/>
      <c r="O707" s="10"/>
    </row>
    <row r="708" spans="2:15">
      <c r="B708" s="4"/>
      <c r="C708" s="4" t="s">
        <v>192</v>
      </c>
      <c r="D708" s="4"/>
      <c r="E708" s="25">
        <f>E705</f>
        <v>0</v>
      </c>
      <c r="F708" s="191"/>
      <c r="G708" s="185">
        <f t="shared" ref="G708:H708" si="62">G705</f>
        <v>15328</v>
      </c>
      <c r="H708" s="25">
        <f t="shared" si="62"/>
        <v>0</v>
      </c>
      <c r="I708" s="185">
        <f>E708+F708+G708+H708</f>
        <v>15328</v>
      </c>
      <c r="J708" s="185">
        <f>J705</f>
        <v>15327.91</v>
      </c>
      <c r="K708" s="185">
        <f>K705</f>
        <v>15327.91</v>
      </c>
      <c r="L708" s="185">
        <f>L705</f>
        <v>15327.91</v>
      </c>
      <c r="M708" s="10"/>
      <c r="N708" s="10"/>
      <c r="O708" s="10"/>
    </row>
    <row r="709" spans="2:15" s="154" customFormat="1">
      <c r="B709" s="55"/>
      <c r="C709" s="55"/>
      <c r="D709" s="55"/>
      <c r="E709" s="56"/>
      <c r="F709" s="56"/>
      <c r="G709" s="212"/>
      <c r="H709" s="56"/>
      <c r="I709" s="212"/>
      <c r="J709" s="212"/>
      <c r="K709" s="212"/>
      <c r="L709" s="212"/>
      <c r="M709" s="57"/>
      <c r="N709" s="57"/>
      <c r="O709" s="57"/>
    </row>
    <row r="710" spans="2:15">
      <c r="B710" s="55"/>
      <c r="C710" s="55"/>
      <c r="D710" s="55"/>
      <c r="E710" s="56"/>
      <c r="F710" s="57"/>
      <c r="G710" s="57"/>
      <c r="H710" s="57"/>
      <c r="I710" s="56"/>
      <c r="J710" s="56"/>
      <c r="K710" s="56"/>
      <c r="L710" s="56"/>
      <c r="M710" s="57"/>
      <c r="N710" s="57"/>
      <c r="O710" s="57"/>
    </row>
    <row r="711" spans="2:15" ht="16.5" customHeight="1">
      <c r="C711" s="156" t="s">
        <v>337</v>
      </c>
      <c r="D711" s="289" t="s">
        <v>66</v>
      </c>
      <c r="E711" s="289"/>
      <c r="F711" s="289"/>
      <c r="G711" s="290" t="s">
        <v>67</v>
      </c>
      <c r="H711" s="290"/>
      <c r="J711" s="291" t="s">
        <v>281</v>
      </c>
      <c r="K711" s="291"/>
      <c r="L711" s="291"/>
    </row>
    <row r="712" spans="2:15">
      <c r="C712" s="8"/>
      <c r="D712" s="8"/>
      <c r="E712" s="1"/>
      <c r="G712" s="290" t="s">
        <v>68</v>
      </c>
      <c r="H712" s="290"/>
      <c r="J712" s="290" t="s">
        <v>69</v>
      </c>
      <c r="K712" s="290"/>
      <c r="L712" s="290"/>
    </row>
    <row r="713" spans="2:15">
      <c r="C713" s="58" t="s">
        <v>70</v>
      </c>
      <c r="D713" s="8"/>
      <c r="E713" s="8"/>
      <c r="F713" s="8"/>
      <c r="G713" s="8"/>
      <c r="H713" s="8"/>
      <c r="I713" s="8"/>
    </row>
    <row r="714" spans="2:15" ht="16.5" customHeight="1">
      <c r="C714" s="8"/>
      <c r="D714" s="289" t="s">
        <v>71</v>
      </c>
      <c r="E714" s="289"/>
      <c r="F714" s="289"/>
      <c r="G714" s="290" t="s">
        <v>67</v>
      </c>
      <c r="H714" s="290"/>
      <c r="I714" s="7"/>
      <c r="J714" s="291" t="s">
        <v>216</v>
      </c>
      <c r="K714" s="291"/>
      <c r="L714" s="291"/>
    </row>
    <row r="715" spans="2:15">
      <c r="C715" s="8"/>
      <c r="D715" s="8"/>
      <c r="E715" s="8"/>
      <c r="F715" s="7"/>
      <c r="G715" s="290" t="s">
        <v>68</v>
      </c>
      <c r="H715" s="290"/>
      <c r="I715" s="7"/>
      <c r="J715" s="290" t="s">
        <v>69</v>
      </c>
      <c r="K715" s="290"/>
      <c r="L715" s="290"/>
    </row>
    <row r="717" spans="2:15">
      <c r="C717" s="8"/>
      <c r="D717" s="8"/>
      <c r="E717" s="8"/>
      <c r="F717" s="7"/>
      <c r="G717" s="53"/>
      <c r="H717" s="53"/>
      <c r="I717" s="7"/>
      <c r="J717" s="53"/>
      <c r="K717" s="53"/>
      <c r="L717" s="53"/>
    </row>
    <row r="718" spans="2:15">
      <c r="C718" s="8"/>
      <c r="D718" s="8"/>
      <c r="E718" s="8"/>
      <c r="F718" s="7"/>
      <c r="G718" s="53"/>
      <c r="H718" s="53"/>
      <c r="I718" s="7"/>
      <c r="J718" s="53"/>
      <c r="K718" s="53"/>
      <c r="L718" s="53"/>
    </row>
    <row r="719" spans="2:15">
      <c r="C719" s="8"/>
      <c r="D719" s="8"/>
      <c r="E719" s="8"/>
      <c r="F719" s="7"/>
      <c r="G719" s="122"/>
      <c r="H719" s="122"/>
      <c r="I719" s="7"/>
      <c r="J719" s="122"/>
      <c r="K719" s="122"/>
      <c r="L719" s="122"/>
    </row>
    <row r="720" spans="2:15">
      <c r="C720" s="8"/>
      <c r="D720" s="8"/>
      <c r="E720" s="8"/>
      <c r="F720" s="7"/>
      <c r="G720" s="122"/>
      <c r="H720" s="122"/>
      <c r="I720" s="7"/>
      <c r="J720" s="122"/>
      <c r="K720" s="122"/>
      <c r="L720" s="122"/>
    </row>
    <row r="721" spans="2:14">
      <c r="C721" s="8"/>
      <c r="D721" s="8"/>
      <c r="E721" s="8"/>
      <c r="F721" s="7"/>
      <c r="G721" s="122"/>
      <c r="H721" s="122"/>
      <c r="I721" s="7"/>
      <c r="J721" s="122"/>
      <c r="K721" s="122"/>
      <c r="L721" s="122"/>
    </row>
    <row r="722" spans="2:14">
      <c r="C722" s="8"/>
      <c r="D722" s="8"/>
      <c r="E722" s="8"/>
      <c r="F722" s="7"/>
      <c r="G722" s="122"/>
      <c r="H722" s="122"/>
      <c r="I722" s="7"/>
      <c r="J722" s="122"/>
      <c r="K722" s="122"/>
      <c r="L722" s="122"/>
    </row>
    <row r="723" spans="2:14">
      <c r="J723" s="309" t="s">
        <v>122</v>
      </c>
      <c r="K723" s="309"/>
      <c r="L723" s="309"/>
    </row>
    <row r="724" spans="2:14">
      <c r="J724" s="107"/>
      <c r="K724" s="107"/>
      <c r="L724" s="107"/>
    </row>
    <row r="725" spans="2:14">
      <c r="B725" s="307" t="s">
        <v>120</v>
      </c>
      <c r="C725" s="307"/>
      <c r="D725" s="307"/>
      <c r="E725" s="307"/>
      <c r="F725" s="307"/>
      <c r="G725" s="307"/>
      <c r="H725" s="307"/>
      <c r="I725" s="307"/>
      <c r="J725" s="307"/>
      <c r="K725" s="307"/>
      <c r="L725" s="307"/>
    </row>
    <row r="726" spans="2:14">
      <c r="B726" s="307" t="s">
        <v>121</v>
      </c>
      <c r="C726" s="307"/>
      <c r="D726" s="307"/>
      <c r="E726" s="307"/>
      <c r="F726" s="307"/>
      <c r="G726" s="307"/>
      <c r="H726" s="307"/>
      <c r="I726" s="307"/>
      <c r="J726" s="307"/>
      <c r="K726" s="307"/>
      <c r="L726" s="307"/>
    </row>
    <row r="727" spans="2:14">
      <c r="B727" s="307" t="s">
        <v>335</v>
      </c>
      <c r="C727" s="307"/>
      <c r="D727" s="307"/>
      <c r="E727" s="307"/>
      <c r="F727" s="307"/>
      <c r="G727" s="307"/>
      <c r="H727" s="307"/>
      <c r="I727" s="307"/>
      <c r="J727" s="307"/>
      <c r="K727" s="307"/>
      <c r="L727" s="307"/>
    </row>
    <row r="728" spans="2:14">
      <c r="N728" s="12"/>
    </row>
    <row r="729" spans="2:14">
      <c r="B729" s="293" t="s">
        <v>29</v>
      </c>
      <c r="C729" s="293"/>
      <c r="D729" s="105" t="s">
        <v>30</v>
      </c>
      <c r="E729" s="294" t="s">
        <v>144</v>
      </c>
      <c r="F729" s="294"/>
      <c r="G729" s="294"/>
      <c r="H729" s="294"/>
      <c r="I729" s="294"/>
      <c r="J729" s="294"/>
      <c r="K729" s="294"/>
      <c r="L729" s="294"/>
    </row>
    <row r="730" spans="2:14">
      <c r="B730" s="293"/>
      <c r="C730" s="293"/>
      <c r="D730" s="105" t="s">
        <v>31</v>
      </c>
      <c r="E730" s="294">
        <v>104021</v>
      </c>
      <c r="F730" s="294"/>
      <c r="G730" s="294"/>
      <c r="H730" s="294"/>
      <c r="I730" s="294"/>
      <c r="J730" s="294"/>
      <c r="K730" s="294"/>
      <c r="L730" s="294"/>
    </row>
    <row r="731" spans="2:14">
      <c r="B731" s="292"/>
      <c r="C731" s="292"/>
      <c r="D731" s="292"/>
      <c r="E731" s="292"/>
      <c r="F731" s="292"/>
      <c r="G731" s="292"/>
      <c r="H731" s="292"/>
      <c r="I731" s="292"/>
      <c r="J731" s="292"/>
      <c r="K731" s="292"/>
      <c r="L731" s="292"/>
    </row>
    <row r="732" spans="2:14">
      <c r="B732" s="293" t="s">
        <v>32</v>
      </c>
      <c r="C732" s="293"/>
      <c r="D732" s="105" t="s">
        <v>30</v>
      </c>
      <c r="E732" s="294" t="s">
        <v>144</v>
      </c>
      <c r="F732" s="294"/>
      <c r="G732" s="294"/>
      <c r="H732" s="294"/>
      <c r="I732" s="294"/>
      <c r="J732" s="294"/>
      <c r="K732" s="294"/>
      <c r="L732" s="294"/>
    </row>
    <row r="733" spans="2:14">
      <c r="B733" s="293"/>
      <c r="C733" s="293"/>
      <c r="D733" s="105" t="s">
        <v>31</v>
      </c>
      <c r="E733" s="294">
        <v>104021</v>
      </c>
      <c r="F733" s="294"/>
      <c r="G733" s="294"/>
      <c r="H733" s="294"/>
      <c r="I733" s="294"/>
      <c r="J733" s="294"/>
      <c r="K733" s="294"/>
      <c r="L733" s="294"/>
    </row>
    <row r="734" spans="2:14">
      <c r="B734" s="308"/>
      <c r="C734" s="308"/>
      <c r="D734" s="308"/>
      <c r="E734" s="308"/>
      <c r="F734" s="308"/>
      <c r="G734" s="308"/>
      <c r="H734" s="308"/>
      <c r="I734" s="308"/>
      <c r="J734" s="308"/>
      <c r="K734" s="308"/>
      <c r="L734" s="308"/>
    </row>
    <row r="735" spans="2:14">
      <c r="B735" s="293" t="s">
        <v>33</v>
      </c>
      <c r="C735" s="293"/>
      <c r="D735" s="293"/>
      <c r="E735" s="294" t="s">
        <v>144</v>
      </c>
      <c r="F735" s="294"/>
      <c r="G735" s="294"/>
      <c r="H735" s="294"/>
      <c r="I735" s="294"/>
      <c r="J735" s="294"/>
      <c r="K735" s="294"/>
      <c r="L735" s="294"/>
    </row>
    <row r="736" spans="2:14">
      <c r="B736" s="292"/>
      <c r="C736" s="292"/>
      <c r="D736" s="292"/>
      <c r="E736" s="292"/>
      <c r="F736" s="292"/>
      <c r="G736" s="292"/>
      <c r="H736" s="292"/>
      <c r="I736" s="292"/>
      <c r="J736" s="292"/>
      <c r="K736" s="292"/>
      <c r="L736" s="292"/>
    </row>
    <row r="737" spans="2:15">
      <c r="B737" s="293" t="s">
        <v>34</v>
      </c>
      <c r="C737" s="293"/>
      <c r="D737" s="293"/>
      <c r="E737" s="294">
        <v>1006</v>
      </c>
      <c r="F737" s="294"/>
      <c r="G737" s="294"/>
      <c r="H737" s="294"/>
      <c r="I737" s="294"/>
      <c r="J737" s="294"/>
      <c r="K737" s="294"/>
      <c r="L737" s="294"/>
    </row>
    <row r="738" spans="2:15">
      <c r="B738" s="308"/>
      <c r="C738" s="308"/>
      <c r="D738" s="308"/>
      <c r="E738" s="308"/>
      <c r="F738" s="308"/>
      <c r="G738" s="308"/>
      <c r="H738" s="308"/>
      <c r="I738" s="308"/>
      <c r="J738" s="308"/>
      <c r="K738" s="308"/>
      <c r="L738" s="308"/>
    </row>
    <row r="739" spans="2:15">
      <c r="B739" s="293" t="s">
        <v>35</v>
      </c>
      <c r="C739" s="293"/>
      <c r="D739" s="293"/>
      <c r="E739" s="294">
        <v>1</v>
      </c>
      <c r="F739" s="294"/>
      <c r="G739" s="294"/>
      <c r="H739" s="294"/>
      <c r="I739" s="294"/>
      <c r="J739" s="294"/>
      <c r="K739" s="294"/>
      <c r="L739" s="294"/>
    </row>
    <row r="740" spans="2:15">
      <c r="B740" s="292"/>
      <c r="C740" s="292"/>
      <c r="D740" s="292"/>
      <c r="E740" s="292"/>
      <c r="F740" s="292"/>
      <c r="G740" s="292"/>
      <c r="H740" s="292"/>
      <c r="I740" s="292"/>
      <c r="J740" s="292"/>
      <c r="K740" s="292"/>
      <c r="L740" s="292"/>
    </row>
    <row r="741" spans="2:15">
      <c r="B741" s="296" t="s">
        <v>36</v>
      </c>
      <c r="C741" s="296"/>
      <c r="D741" s="105" t="s">
        <v>37</v>
      </c>
      <c r="E741" s="297" t="s">
        <v>142</v>
      </c>
      <c r="F741" s="297"/>
      <c r="G741" s="297"/>
      <c r="H741" s="297"/>
      <c r="I741" s="297"/>
      <c r="J741" s="297"/>
      <c r="K741" s="297"/>
      <c r="L741" s="297"/>
    </row>
    <row r="742" spans="2:15">
      <c r="B742" s="296"/>
      <c r="C742" s="296"/>
      <c r="D742" s="105" t="s">
        <v>38</v>
      </c>
      <c r="E742" s="297" t="s">
        <v>142</v>
      </c>
      <c r="F742" s="297"/>
      <c r="G742" s="297"/>
      <c r="H742" s="297"/>
      <c r="I742" s="297"/>
      <c r="J742" s="297"/>
      <c r="K742" s="297"/>
      <c r="L742" s="297"/>
    </row>
    <row r="743" spans="2:15">
      <c r="B743" s="296"/>
      <c r="C743" s="296"/>
      <c r="D743" s="105" t="s">
        <v>39</v>
      </c>
      <c r="E743" s="297" t="s">
        <v>143</v>
      </c>
      <c r="F743" s="297"/>
      <c r="G743" s="297"/>
      <c r="H743" s="297"/>
      <c r="I743" s="297"/>
      <c r="J743" s="297"/>
      <c r="K743" s="297"/>
      <c r="L743" s="297"/>
    </row>
    <row r="744" spans="2:15">
      <c r="B744" s="292"/>
      <c r="C744" s="292"/>
      <c r="D744" s="292"/>
      <c r="E744" s="292"/>
      <c r="F744" s="292"/>
      <c r="G744" s="292"/>
      <c r="H744" s="292"/>
      <c r="I744" s="292"/>
      <c r="J744" s="292"/>
      <c r="K744" s="292"/>
      <c r="L744" s="292"/>
    </row>
    <row r="745" spans="2:15" ht="27">
      <c r="B745" s="298" t="s">
        <v>40</v>
      </c>
      <c r="C745" s="299"/>
      <c r="D745" s="105" t="s">
        <v>41</v>
      </c>
      <c r="E745" s="304" t="s">
        <v>145</v>
      </c>
      <c r="F745" s="305"/>
      <c r="G745" s="305"/>
      <c r="H745" s="305"/>
      <c r="I745" s="305"/>
      <c r="J745" s="305"/>
      <c r="K745" s="305"/>
      <c r="L745" s="306"/>
    </row>
    <row r="746" spans="2:15" ht="27">
      <c r="B746" s="300"/>
      <c r="C746" s="301"/>
      <c r="D746" s="105" t="s">
        <v>42</v>
      </c>
      <c r="E746" s="294">
        <v>1108</v>
      </c>
      <c r="F746" s="294"/>
      <c r="G746" s="294"/>
      <c r="H746" s="294"/>
      <c r="I746" s="294"/>
      <c r="J746" s="294"/>
      <c r="K746" s="294"/>
      <c r="L746" s="294"/>
    </row>
    <row r="747" spans="2:15" ht="27">
      <c r="B747" s="300"/>
      <c r="C747" s="301"/>
      <c r="D747" s="105" t="s">
        <v>43</v>
      </c>
      <c r="E747" s="304" t="s">
        <v>213</v>
      </c>
      <c r="F747" s="305"/>
      <c r="G747" s="305"/>
      <c r="H747" s="305"/>
      <c r="I747" s="305"/>
      <c r="J747" s="305"/>
      <c r="K747" s="305"/>
      <c r="L747" s="306"/>
    </row>
    <row r="748" spans="2:15" ht="27">
      <c r="B748" s="302"/>
      <c r="C748" s="303"/>
      <c r="D748" s="105" t="s">
        <v>44</v>
      </c>
      <c r="E748" s="294">
        <v>11006</v>
      </c>
      <c r="F748" s="294"/>
      <c r="G748" s="294"/>
      <c r="H748" s="294"/>
      <c r="I748" s="294"/>
      <c r="J748" s="294"/>
      <c r="K748" s="294"/>
      <c r="L748" s="294"/>
    </row>
    <row r="749" spans="2:15">
      <c r="B749" s="292"/>
      <c r="C749" s="292"/>
      <c r="D749" s="292"/>
      <c r="E749" s="292"/>
      <c r="F749" s="292"/>
      <c r="G749" s="292"/>
      <c r="H749" s="292"/>
      <c r="I749" s="292"/>
      <c r="J749" s="292"/>
      <c r="K749" s="292"/>
      <c r="L749" s="292"/>
    </row>
    <row r="750" spans="2:15">
      <c r="B750" s="293" t="s">
        <v>45</v>
      </c>
      <c r="C750" s="293"/>
      <c r="D750" s="293"/>
      <c r="E750" s="294" t="s">
        <v>148</v>
      </c>
      <c r="F750" s="294"/>
      <c r="G750" s="294"/>
      <c r="H750" s="294"/>
      <c r="I750" s="294"/>
      <c r="J750" s="294"/>
      <c r="K750" s="294"/>
      <c r="L750" s="294"/>
    </row>
    <row r="752" spans="2:15" ht="72.75" customHeight="1">
      <c r="B752" s="288" t="s">
        <v>50</v>
      </c>
      <c r="C752" s="295" t="s">
        <v>1</v>
      </c>
      <c r="D752" s="295"/>
      <c r="E752" s="288" t="s">
        <v>49</v>
      </c>
      <c r="F752" s="288" t="s">
        <v>3</v>
      </c>
      <c r="G752" s="288"/>
      <c r="H752" s="288"/>
      <c r="I752" s="288" t="s">
        <v>47</v>
      </c>
      <c r="J752" s="288" t="s">
        <v>4</v>
      </c>
      <c r="K752" s="288" t="s">
        <v>5</v>
      </c>
      <c r="L752" s="288" t="s">
        <v>6</v>
      </c>
      <c r="M752" s="288" t="s">
        <v>46</v>
      </c>
      <c r="N752" s="288"/>
      <c r="O752" s="288" t="s">
        <v>7</v>
      </c>
    </row>
    <row r="753" spans="2:15" ht="54">
      <c r="B753" s="288"/>
      <c r="C753" s="106" t="s">
        <v>8</v>
      </c>
      <c r="D753" s="104" t="s">
        <v>0</v>
      </c>
      <c r="E753" s="288"/>
      <c r="F753" s="104" t="s">
        <v>48</v>
      </c>
      <c r="G753" s="104" t="s">
        <v>9</v>
      </c>
      <c r="H753" s="104" t="s">
        <v>10</v>
      </c>
      <c r="I753" s="288"/>
      <c r="J753" s="288"/>
      <c r="K753" s="288"/>
      <c r="L753" s="288"/>
      <c r="M753" s="104" t="s">
        <v>11</v>
      </c>
      <c r="N753" s="104" t="s">
        <v>12</v>
      </c>
      <c r="O753" s="288"/>
    </row>
    <row r="754" spans="2:15">
      <c r="B754" s="108" t="s">
        <v>13</v>
      </c>
      <c r="C754" s="108" t="s">
        <v>14</v>
      </c>
      <c r="D754" s="108" t="s">
        <v>15</v>
      </c>
      <c r="E754" s="108" t="s">
        <v>16</v>
      </c>
      <c r="F754" s="108" t="s">
        <v>17</v>
      </c>
      <c r="G754" s="108" t="s">
        <v>18</v>
      </c>
      <c r="H754" s="108" t="s">
        <v>19</v>
      </c>
      <c r="I754" s="108" t="s">
        <v>20</v>
      </c>
      <c r="J754" s="108" t="s">
        <v>21</v>
      </c>
      <c r="K754" s="108" t="s">
        <v>22</v>
      </c>
      <c r="L754" s="108" t="s">
        <v>23</v>
      </c>
      <c r="M754" s="108" t="s">
        <v>24</v>
      </c>
      <c r="N754" s="108" t="s">
        <v>25</v>
      </c>
      <c r="O754" s="108" t="s">
        <v>26</v>
      </c>
    </row>
    <row r="755" spans="2:15">
      <c r="B755" s="4">
        <v>1100000</v>
      </c>
      <c r="C755" s="5" t="s">
        <v>72</v>
      </c>
      <c r="D755" s="4" t="s">
        <v>28</v>
      </c>
      <c r="E755" s="25">
        <f>E757</f>
        <v>0</v>
      </c>
      <c r="F755" s="25">
        <f t="shared" ref="F755:H755" si="63">F757</f>
        <v>0</v>
      </c>
      <c r="G755" s="185">
        <f>G756</f>
        <v>9730.84</v>
      </c>
      <c r="H755" s="25">
        <f t="shared" si="63"/>
        <v>0</v>
      </c>
      <c r="I755" s="185">
        <f>E755+F755+G755+H755</f>
        <v>9730.84</v>
      </c>
      <c r="J755" s="185">
        <f>J757</f>
        <v>9730.84</v>
      </c>
      <c r="K755" s="185">
        <f t="shared" ref="K755:L755" si="64">K757</f>
        <v>9730.84</v>
      </c>
      <c r="L755" s="185">
        <f t="shared" si="64"/>
        <v>9730.84</v>
      </c>
      <c r="M755" s="10"/>
      <c r="N755" s="10"/>
      <c r="O755" s="10"/>
    </row>
    <row r="756" spans="2:15">
      <c r="B756" s="67">
        <v>1122000</v>
      </c>
      <c r="C756" s="68" t="s">
        <v>194</v>
      </c>
      <c r="D756" s="4" t="s">
        <v>28</v>
      </c>
      <c r="E756" s="25"/>
      <c r="F756" s="10"/>
      <c r="G756" s="185">
        <f>G757</f>
        <v>9730.84</v>
      </c>
      <c r="H756" s="10"/>
      <c r="I756" s="185">
        <f>E756+F756+G756+H756</f>
        <v>9730.84</v>
      </c>
      <c r="J756" s="185">
        <f>J757</f>
        <v>9730.84</v>
      </c>
      <c r="K756" s="185">
        <f t="shared" ref="K756:L756" si="65">K757</f>
        <v>9730.84</v>
      </c>
      <c r="L756" s="185">
        <f t="shared" si="65"/>
        <v>9730.84</v>
      </c>
      <c r="M756" s="10"/>
      <c r="N756" s="10"/>
      <c r="O756" s="10"/>
    </row>
    <row r="757" spans="2:15">
      <c r="B757" s="67">
        <v>1122200</v>
      </c>
      <c r="C757" s="66" t="s">
        <v>86</v>
      </c>
      <c r="D757" s="67">
        <v>422200</v>
      </c>
      <c r="E757" s="25"/>
      <c r="F757" s="10"/>
      <c r="G757" s="185">
        <v>9730.84</v>
      </c>
      <c r="H757" s="10"/>
      <c r="I757" s="185">
        <f>E757+F757+G757+H757</f>
        <v>9730.84</v>
      </c>
      <c r="J757" s="185">
        <v>9730.84</v>
      </c>
      <c r="K757" s="185">
        <v>9730.84</v>
      </c>
      <c r="L757" s="185">
        <v>9730.84</v>
      </c>
      <c r="M757" s="10"/>
      <c r="N757" s="10"/>
      <c r="O757" s="10"/>
    </row>
    <row r="758" spans="2:15">
      <c r="B758" s="4">
        <v>1000000</v>
      </c>
      <c r="C758" s="4" t="s">
        <v>192</v>
      </c>
      <c r="D758" s="4"/>
      <c r="E758" s="25">
        <f>E755</f>
        <v>0</v>
      </c>
      <c r="F758" s="25">
        <f>F755</f>
        <v>0</v>
      </c>
      <c r="G758" s="185">
        <f>G755</f>
        <v>9730.84</v>
      </c>
      <c r="H758" s="25">
        <f>H755</f>
        <v>0</v>
      </c>
      <c r="I758" s="185">
        <f>E758+F758+G758+H758</f>
        <v>9730.84</v>
      </c>
      <c r="J758" s="185">
        <f>J755</f>
        <v>9730.84</v>
      </c>
      <c r="K758" s="185">
        <f>K755</f>
        <v>9730.84</v>
      </c>
      <c r="L758" s="185">
        <f>L755</f>
        <v>9730.84</v>
      </c>
      <c r="M758" s="10"/>
      <c r="N758" s="10"/>
      <c r="O758" s="10"/>
    </row>
    <row r="759" spans="2:15">
      <c r="B759" s="55"/>
      <c r="C759" s="55"/>
      <c r="D759" s="55"/>
      <c r="E759" s="56"/>
      <c r="F759" s="56"/>
      <c r="G759" s="56"/>
      <c r="H759" s="56"/>
      <c r="I759" s="56"/>
      <c r="J759" s="56"/>
      <c r="K759" s="56"/>
      <c r="L759" s="56"/>
      <c r="M759" s="57"/>
      <c r="N759" s="57"/>
      <c r="O759" s="57"/>
    </row>
    <row r="761" spans="2:15" ht="16.5" customHeight="1">
      <c r="C761" s="156" t="s">
        <v>337</v>
      </c>
      <c r="D761" s="289" t="s">
        <v>66</v>
      </c>
      <c r="E761" s="289"/>
      <c r="F761" s="289"/>
      <c r="G761" s="290" t="s">
        <v>67</v>
      </c>
      <c r="H761" s="290"/>
      <c r="J761" s="291" t="s">
        <v>281</v>
      </c>
      <c r="K761" s="291"/>
      <c r="L761" s="291"/>
    </row>
    <row r="762" spans="2:15">
      <c r="C762" s="8"/>
      <c r="D762" s="8"/>
      <c r="E762" s="1"/>
      <c r="G762" s="290" t="s">
        <v>68</v>
      </c>
      <c r="H762" s="290"/>
      <c r="J762" s="290" t="s">
        <v>69</v>
      </c>
      <c r="K762" s="290"/>
      <c r="L762" s="290"/>
    </row>
    <row r="763" spans="2:15">
      <c r="C763" s="103" t="s">
        <v>70</v>
      </c>
      <c r="D763" s="8"/>
      <c r="E763" s="8"/>
      <c r="F763" s="8"/>
      <c r="G763" s="8"/>
      <c r="H763" s="8"/>
      <c r="I763" s="8"/>
    </row>
    <row r="764" spans="2:15" ht="16.5" customHeight="1">
      <c r="C764" s="8"/>
      <c r="D764" s="289" t="s">
        <v>71</v>
      </c>
      <c r="E764" s="289"/>
      <c r="F764" s="289"/>
      <c r="G764" s="290" t="s">
        <v>67</v>
      </c>
      <c r="H764" s="290"/>
      <c r="I764" s="7"/>
      <c r="J764" s="291" t="s">
        <v>216</v>
      </c>
      <c r="K764" s="291"/>
      <c r="L764" s="291"/>
    </row>
    <row r="765" spans="2:15">
      <c r="C765" s="8"/>
      <c r="D765" s="8"/>
      <c r="E765" s="8"/>
      <c r="F765" s="7"/>
      <c r="G765" s="290" t="s">
        <v>68</v>
      </c>
      <c r="H765" s="290"/>
      <c r="I765" s="7"/>
      <c r="J765" s="290" t="s">
        <v>69</v>
      </c>
      <c r="K765" s="290"/>
      <c r="L765" s="290"/>
    </row>
    <row r="766" spans="2:15">
      <c r="C766" s="8"/>
      <c r="D766" s="8"/>
      <c r="E766" s="8"/>
      <c r="F766" s="7"/>
      <c r="G766" s="128"/>
      <c r="H766" s="128"/>
      <c r="I766" s="7"/>
      <c r="J766" s="128"/>
      <c r="K766" s="128"/>
      <c r="L766" s="128"/>
    </row>
    <row r="768" spans="2:15" s="154" customFormat="1">
      <c r="J768" s="309" t="s">
        <v>122</v>
      </c>
      <c r="K768" s="309"/>
      <c r="L768" s="309"/>
    </row>
    <row r="769" spans="2:14" s="154" customFormat="1">
      <c r="J769" s="204"/>
      <c r="K769" s="204"/>
      <c r="L769" s="204"/>
    </row>
    <row r="770" spans="2:14" s="154" customFormat="1">
      <c r="B770" s="307" t="s">
        <v>120</v>
      </c>
      <c r="C770" s="307"/>
      <c r="D770" s="307"/>
      <c r="E770" s="307"/>
      <c r="F770" s="307"/>
      <c r="G770" s="307"/>
      <c r="H770" s="307"/>
      <c r="I770" s="307"/>
      <c r="J770" s="307"/>
      <c r="K770" s="307"/>
      <c r="L770" s="307"/>
    </row>
    <row r="771" spans="2:14" s="154" customFormat="1">
      <c r="B771" s="307" t="s">
        <v>121</v>
      </c>
      <c r="C771" s="307"/>
      <c r="D771" s="307"/>
      <c r="E771" s="307"/>
      <c r="F771" s="307"/>
      <c r="G771" s="307"/>
      <c r="H771" s="307"/>
      <c r="I771" s="307"/>
      <c r="J771" s="307"/>
      <c r="K771" s="307"/>
      <c r="L771" s="307"/>
    </row>
    <row r="772" spans="2:14" s="154" customFormat="1">
      <c r="B772" s="307" t="s">
        <v>335</v>
      </c>
      <c r="C772" s="307"/>
      <c r="D772" s="307"/>
      <c r="E772" s="307"/>
      <c r="F772" s="307"/>
      <c r="G772" s="307"/>
      <c r="H772" s="307"/>
      <c r="I772" s="307"/>
      <c r="J772" s="307"/>
      <c r="K772" s="307"/>
      <c r="L772" s="307"/>
    </row>
    <row r="773" spans="2:14" s="154" customFormat="1">
      <c r="N773" s="12"/>
    </row>
    <row r="774" spans="2:14" s="154" customFormat="1">
      <c r="B774" s="293" t="s">
        <v>29</v>
      </c>
      <c r="C774" s="293"/>
      <c r="D774" s="208" t="s">
        <v>30</v>
      </c>
      <c r="E774" s="294" t="s">
        <v>144</v>
      </c>
      <c r="F774" s="294"/>
      <c r="G774" s="294"/>
      <c r="H774" s="294"/>
      <c r="I774" s="294"/>
      <c r="J774" s="294"/>
      <c r="K774" s="294"/>
      <c r="L774" s="294"/>
    </row>
    <row r="775" spans="2:14" s="154" customFormat="1">
      <c r="B775" s="293"/>
      <c r="C775" s="293"/>
      <c r="D775" s="208" t="s">
        <v>31</v>
      </c>
      <c r="E775" s="294">
        <v>104021</v>
      </c>
      <c r="F775" s="294"/>
      <c r="G775" s="294"/>
      <c r="H775" s="294"/>
      <c r="I775" s="294"/>
      <c r="J775" s="294"/>
      <c r="K775" s="294"/>
      <c r="L775" s="294"/>
    </row>
    <row r="776" spans="2:14" s="154" customFormat="1">
      <c r="B776" s="292"/>
      <c r="C776" s="292"/>
      <c r="D776" s="292"/>
      <c r="E776" s="292"/>
      <c r="F776" s="292"/>
      <c r="G776" s="292"/>
      <c r="H776" s="292"/>
      <c r="I776" s="292"/>
      <c r="J776" s="292"/>
      <c r="K776" s="292"/>
      <c r="L776" s="292"/>
    </row>
    <row r="777" spans="2:14" s="154" customFormat="1">
      <c r="B777" s="293" t="s">
        <v>32</v>
      </c>
      <c r="C777" s="293"/>
      <c r="D777" s="208" t="s">
        <v>30</v>
      </c>
      <c r="E777" s="294" t="s">
        <v>144</v>
      </c>
      <c r="F777" s="294"/>
      <c r="G777" s="294"/>
      <c r="H777" s="294"/>
      <c r="I777" s="294"/>
      <c r="J777" s="294"/>
      <c r="K777" s="294"/>
      <c r="L777" s="294"/>
    </row>
    <row r="778" spans="2:14" s="154" customFormat="1">
      <c r="B778" s="293"/>
      <c r="C778" s="293"/>
      <c r="D778" s="208" t="s">
        <v>31</v>
      </c>
      <c r="E778" s="294">
        <v>104021</v>
      </c>
      <c r="F778" s="294"/>
      <c r="G778" s="294"/>
      <c r="H778" s="294"/>
      <c r="I778" s="294"/>
      <c r="J778" s="294"/>
      <c r="K778" s="294"/>
      <c r="L778" s="294"/>
    </row>
    <row r="779" spans="2:14" s="154" customFormat="1">
      <c r="B779" s="308"/>
      <c r="C779" s="308"/>
      <c r="D779" s="308"/>
      <c r="E779" s="308"/>
      <c r="F779" s="308"/>
      <c r="G779" s="308"/>
      <c r="H779" s="308"/>
      <c r="I779" s="308"/>
      <c r="J779" s="308"/>
      <c r="K779" s="308"/>
      <c r="L779" s="308"/>
    </row>
    <row r="780" spans="2:14" s="154" customFormat="1">
      <c r="B780" s="293" t="s">
        <v>33</v>
      </c>
      <c r="C780" s="293"/>
      <c r="D780" s="293"/>
      <c r="E780" s="294" t="s">
        <v>144</v>
      </c>
      <c r="F780" s="294"/>
      <c r="G780" s="294"/>
      <c r="H780" s="294"/>
      <c r="I780" s="294"/>
      <c r="J780" s="294"/>
      <c r="K780" s="294"/>
      <c r="L780" s="294"/>
    </row>
    <row r="781" spans="2:14" s="154" customFormat="1">
      <c r="B781" s="292"/>
      <c r="C781" s="292"/>
      <c r="D781" s="292"/>
      <c r="E781" s="292"/>
      <c r="F781" s="292"/>
      <c r="G781" s="292"/>
      <c r="H781" s="292"/>
      <c r="I781" s="292"/>
      <c r="J781" s="292"/>
      <c r="K781" s="292"/>
      <c r="L781" s="292"/>
    </row>
    <row r="782" spans="2:14" s="154" customFormat="1">
      <c r="B782" s="293" t="s">
        <v>34</v>
      </c>
      <c r="C782" s="293"/>
      <c r="D782" s="293"/>
      <c r="E782" s="294">
        <v>1006</v>
      </c>
      <c r="F782" s="294"/>
      <c r="G782" s="294"/>
      <c r="H782" s="294"/>
      <c r="I782" s="294"/>
      <c r="J782" s="294"/>
      <c r="K782" s="294"/>
      <c r="L782" s="294"/>
    </row>
    <row r="783" spans="2:14" s="154" customFormat="1">
      <c r="B783" s="308"/>
      <c r="C783" s="308"/>
      <c r="D783" s="308"/>
      <c r="E783" s="308"/>
      <c r="F783" s="308"/>
      <c r="G783" s="308"/>
      <c r="H783" s="308"/>
      <c r="I783" s="308"/>
      <c r="J783" s="308"/>
      <c r="K783" s="308"/>
      <c r="L783" s="308"/>
    </row>
    <row r="784" spans="2:14" s="154" customFormat="1">
      <c r="B784" s="293" t="s">
        <v>35</v>
      </c>
      <c r="C784" s="293"/>
      <c r="D784" s="293"/>
      <c r="E784" s="294">
        <v>1</v>
      </c>
      <c r="F784" s="294"/>
      <c r="G784" s="294"/>
      <c r="H784" s="294"/>
      <c r="I784" s="294"/>
      <c r="J784" s="294"/>
      <c r="K784" s="294"/>
      <c r="L784" s="294"/>
    </row>
    <row r="785" spans="2:15" s="154" customFormat="1">
      <c r="B785" s="292"/>
      <c r="C785" s="292"/>
      <c r="D785" s="292"/>
      <c r="E785" s="292"/>
      <c r="F785" s="292"/>
      <c r="G785" s="292"/>
      <c r="H785" s="292"/>
      <c r="I785" s="292"/>
      <c r="J785" s="292"/>
      <c r="K785" s="292"/>
      <c r="L785" s="292"/>
    </row>
    <row r="786" spans="2:15" s="154" customFormat="1">
      <c r="B786" s="296" t="s">
        <v>36</v>
      </c>
      <c r="C786" s="296"/>
      <c r="D786" s="208" t="s">
        <v>37</v>
      </c>
      <c r="E786" s="310" t="s">
        <v>142</v>
      </c>
      <c r="F786" s="310"/>
      <c r="G786" s="310"/>
      <c r="H786" s="310"/>
      <c r="I786" s="310"/>
      <c r="J786" s="310"/>
      <c r="K786" s="310"/>
      <c r="L786" s="310"/>
    </row>
    <row r="787" spans="2:15" s="154" customFormat="1">
      <c r="B787" s="296"/>
      <c r="C787" s="296"/>
      <c r="D787" s="208" t="s">
        <v>38</v>
      </c>
      <c r="E787" s="310" t="s">
        <v>202</v>
      </c>
      <c r="F787" s="310"/>
      <c r="G787" s="310"/>
      <c r="H787" s="310"/>
      <c r="I787" s="310"/>
      <c r="J787" s="310"/>
      <c r="K787" s="310"/>
      <c r="L787" s="310"/>
    </row>
    <row r="788" spans="2:15" s="154" customFormat="1">
      <c r="B788" s="296"/>
      <c r="C788" s="296"/>
      <c r="D788" s="208" t="s">
        <v>39</v>
      </c>
      <c r="E788" s="310" t="s">
        <v>142</v>
      </c>
      <c r="F788" s="310"/>
      <c r="G788" s="310"/>
      <c r="H788" s="310"/>
      <c r="I788" s="310"/>
      <c r="J788" s="310"/>
      <c r="K788" s="310"/>
      <c r="L788" s="310"/>
    </row>
    <row r="789" spans="2:15" s="154" customFormat="1">
      <c r="B789" s="292"/>
      <c r="C789" s="292"/>
      <c r="D789" s="292"/>
      <c r="E789" s="292"/>
      <c r="F789" s="292"/>
      <c r="G789" s="292"/>
      <c r="H789" s="292"/>
      <c r="I789" s="292"/>
      <c r="J789" s="292"/>
      <c r="K789" s="292"/>
      <c r="L789" s="292"/>
    </row>
    <row r="790" spans="2:15" s="154" customFormat="1" ht="27">
      <c r="B790" s="298" t="s">
        <v>40</v>
      </c>
      <c r="C790" s="299"/>
      <c r="D790" s="208" t="s">
        <v>41</v>
      </c>
      <c r="E790" s="304" t="s">
        <v>201</v>
      </c>
      <c r="F790" s="305"/>
      <c r="G790" s="305"/>
      <c r="H790" s="305"/>
      <c r="I790" s="305"/>
      <c r="J790" s="305"/>
      <c r="K790" s="305"/>
      <c r="L790" s="306"/>
    </row>
    <row r="791" spans="2:15" s="154" customFormat="1" ht="27">
      <c r="B791" s="300"/>
      <c r="C791" s="301"/>
      <c r="D791" s="208" t="s">
        <v>42</v>
      </c>
      <c r="E791" s="294">
        <v>1006</v>
      </c>
      <c r="F791" s="294"/>
      <c r="G791" s="294"/>
      <c r="H791" s="294"/>
      <c r="I791" s="294"/>
      <c r="J791" s="294"/>
      <c r="K791" s="294"/>
      <c r="L791" s="294"/>
    </row>
    <row r="792" spans="2:15" s="154" customFormat="1" ht="27">
      <c r="B792" s="300"/>
      <c r="C792" s="301"/>
      <c r="D792" s="208" t="s">
        <v>43</v>
      </c>
      <c r="E792" s="304" t="s">
        <v>224</v>
      </c>
      <c r="F792" s="305"/>
      <c r="G792" s="305"/>
      <c r="H792" s="305"/>
      <c r="I792" s="305"/>
      <c r="J792" s="305"/>
      <c r="K792" s="305"/>
      <c r="L792" s="306"/>
    </row>
    <row r="793" spans="2:15" s="154" customFormat="1" ht="27">
      <c r="B793" s="302"/>
      <c r="C793" s="303"/>
      <c r="D793" s="208" t="s">
        <v>44</v>
      </c>
      <c r="E793" s="294">
        <v>13001</v>
      </c>
      <c r="F793" s="294"/>
      <c r="G793" s="294"/>
      <c r="H793" s="294"/>
      <c r="I793" s="294"/>
      <c r="J793" s="294"/>
      <c r="K793" s="294"/>
      <c r="L793" s="294"/>
    </row>
    <row r="794" spans="2:15" s="154" customFormat="1">
      <c r="B794" s="292"/>
      <c r="C794" s="292"/>
      <c r="D794" s="292"/>
      <c r="E794" s="292"/>
      <c r="F794" s="292"/>
      <c r="G794" s="292"/>
      <c r="H794" s="292"/>
      <c r="I794" s="292"/>
      <c r="J794" s="292"/>
      <c r="K794" s="292"/>
      <c r="L794" s="292"/>
    </row>
    <row r="795" spans="2:15" s="154" customFormat="1">
      <c r="B795" s="293" t="s">
        <v>45</v>
      </c>
      <c r="C795" s="293"/>
      <c r="D795" s="293"/>
      <c r="E795" s="294" t="s">
        <v>148</v>
      </c>
      <c r="F795" s="294"/>
      <c r="G795" s="294"/>
      <c r="H795" s="294"/>
      <c r="I795" s="294"/>
      <c r="J795" s="294"/>
      <c r="K795" s="294"/>
      <c r="L795" s="294"/>
    </row>
    <row r="796" spans="2:15" s="154" customFormat="1"/>
    <row r="797" spans="2:15" s="154" customFormat="1" ht="54" customHeight="1">
      <c r="B797" s="288" t="s">
        <v>50</v>
      </c>
      <c r="C797" s="295" t="s">
        <v>1</v>
      </c>
      <c r="D797" s="295"/>
      <c r="E797" s="288" t="s">
        <v>49</v>
      </c>
      <c r="F797" s="288" t="s">
        <v>3</v>
      </c>
      <c r="G797" s="288"/>
      <c r="H797" s="288"/>
      <c r="I797" s="288" t="s">
        <v>47</v>
      </c>
      <c r="J797" s="288" t="s">
        <v>4</v>
      </c>
      <c r="K797" s="288" t="s">
        <v>5</v>
      </c>
      <c r="L797" s="288" t="s">
        <v>6</v>
      </c>
      <c r="M797" s="288" t="s">
        <v>46</v>
      </c>
      <c r="N797" s="288"/>
      <c r="O797" s="288" t="s">
        <v>7</v>
      </c>
    </row>
    <row r="798" spans="2:15" s="154" customFormat="1" ht="72" customHeight="1">
      <c r="B798" s="288"/>
      <c r="C798" s="207" t="s">
        <v>8</v>
      </c>
      <c r="D798" s="205" t="s">
        <v>0</v>
      </c>
      <c r="E798" s="288"/>
      <c r="F798" s="205" t="s">
        <v>48</v>
      </c>
      <c r="G798" s="205" t="s">
        <v>9</v>
      </c>
      <c r="H798" s="205" t="s">
        <v>10</v>
      </c>
      <c r="I798" s="288"/>
      <c r="J798" s="288"/>
      <c r="K798" s="288"/>
      <c r="L798" s="288"/>
      <c r="M798" s="205" t="s">
        <v>11</v>
      </c>
      <c r="N798" s="205" t="s">
        <v>12</v>
      </c>
      <c r="O798" s="288"/>
    </row>
    <row r="799" spans="2:15" s="154" customFormat="1">
      <c r="B799" s="209" t="s">
        <v>13</v>
      </c>
      <c r="C799" s="209" t="s">
        <v>14</v>
      </c>
      <c r="D799" s="209" t="s">
        <v>15</v>
      </c>
      <c r="E799" s="209" t="s">
        <v>16</v>
      </c>
      <c r="F799" s="209" t="s">
        <v>17</v>
      </c>
      <c r="G799" s="209" t="s">
        <v>18</v>
      </c>
      <c r="H799" s="209" t="s">
        <v>19</v>
      </c>
      <c r="I799" s="209" t="s">
        <v>20</v>
      </c>
      <c r="J799" s="209" t="s">
        <v>21</v>
      </c>
      <c r="K799" s="209" t="s">
        <v>22</v>
      </c>
      <c r="L799" s="209" t="s">
        <v>23</v>
      </c>
      <c r="M799" s="209" t="s">
        <v>24</v>
      </c>
      <c r="N799" s="209" t="s">
        <v>25</v>
      </c>
      <c r="O799" s="209" t="s">
        <v>26</v>
      </c>
    </row>
    <row r="800" spans="2:15" s="154" customFormat="1">
      <c r="B800" s="4">
        <v>1100000</v>
      </c>
      <c r="C800" s="5" t="s">
        <v>72</v>
      </c>
      <c r="D800" s="4" t="s">
        <v>28</v>
      </c>
      <c r="E800" s="186">
        <f>E801+E804</f>
        <v>272948079.80000001</v>
      </c>
      <c r="F800" s="186">
        <f t="shared" ref="F800:H800" si="66">F801+F804</f>
        <v>0</v>
      </c>
      <c r="G800" s="194">
        <f t="shared" si="66"/>
        <v>-16300000</v>
      </c>
      <c r="H800" s="194">
        <f t="shared" si="66"/>
        <v>-210000</v>
      </c>
      <c r="I800" s="186">
        <f>E800+F800+G800+H800</f>
        <v>256438079.80000001</v>
      </c>
      <c r="J800" s="186">
        <f>J801+J804</f>
        <v>253412482.95999998</v>
      </c>
      <c r="K800" s="186">
        <f t="shared" ref="K800:L800" si="67">K801+K804</f>
        <v>253412482.95999998</v>
      </c>
      <c r="L800" s="186">
        <f t="shared" si="67"/>
        <v>253412482.95999998</v>
      </c>
      <c r="M800" s="155"/>
      <c r="N800" s="155"/>
      <c r="O800" s="155"/>
    </row>
    <row r="801" spans="2:15" s="154" customFormat="1">
      <c r="B801" s="4">
        <v>1130000</v>
      </c>
      <c r="C801" s="5" t="s">
        <v>268</v>
      </c>
      <c r="D801" s="4" t="s">
        <v>28</v>
      </c>
      <c r="E801" s="186">
        <v>164468424.80000001</v>
      </c>
      <c r="F801" s="186"/>
      <c r="G801" s="194">
        <f>-6500000-300000</f>
        <v>-6800000</v>
      </c>
      <c r="H801" s="194">
        <v>-100000</v>
      </c>
      <c r="I801" s="186">
        <f>E801+F801+G801+H801</f>
        <v>157568424.80000001</v>
      </c>
      <c r="J801" s="186">
        <f>J802</f>
        <v>157355424.84999999</v>
      </c>
      <c r="K801" s="186">
        <f t="shared" ref="K801:L801" si="68">K802</f>
        <v>157355424.84999999</v>
      </c>
      <c r="L801" s="186">
        <f t="shared" si="68"/>
        <v>157355424.84999999</v>
      </c>
      <c r="M801" s="155"/>
      <c r="N801" s="155"/>
      <c r="O801" s="155"/>
    </row>
    <row r="802" spans="2:15" s="154" customFormat="1">
      <c r="B802" s="4">
        <v>1130100</v>
      </c>
      <c r="C802" s="5" t="s">
        <v>105</v>
      </c>
      <c r="D802" s="4">
        <v>441100</v>
      </c>
      <c r="E802" s="186"/>
      <c r="F802" s="186"/>
      <c r="G802" s="194"/>
      <c r="H802" s="194"/>
      <c r="I802" s="194"/>
      <c r="J802" s="186">
        <v>157355424.84999999</v>
      </c>
      <c r="K802" s="186">
        <v>157355424.84999999</v>
      </c>
      <c r="L802" s="186">
        <v>157355424.84999999</v>
      </c>
      <c r="M802" s="155"/>
      <c r="N802" s="155"/>
      <c r="O802" s="155"/>
    </row>
    <row r="803" spans="2:15" s="154" customFormat="1" ht="11.25" customHeight="1">
      <c r="B803" s="4">
        <v>1130200</v>
      </c>
      <c r="C803" s="5" t="s">
        <v>106</v>
      </c>
      <c r="D803" s="4">
        <v>441200</v>
      </c>
      <c r="E803" s="186"/>
      <c r="F803" s="186"/>
      <c r="G803" s="186"/>
      <c r="H803" s="186"/>
      <c r="I803" s="186">
        <f t="shared" ref="I803:I804" si="69">E803+F803+G803+H803+I805</f>
        <v>0</v>
      </c>
      <c r="J803" s="186"/>
      <c r="K803" s="186"/>
      <c r="L803" s="186"/>
      <c r="M803" s="155"/>
      <c r="N803" s="155"/>
      <c r="O803" s="155"/>
    </row>
    <row r="804" spans="2:15" s="154" customFormat="1" ht="15" customHeight="1">
      <c r="B804" s="4">
        <v>1132000</v>
      </c>
      <c r="C804" s="5" t="s">
        <v>267</v>
      </c>
      <c r="D804" s="4"/>
      <c r="E804" s="186">
        <v>108479655</v>
      </c>
      <c r="F804" s="186"/>
      <c r="G804" s="194">
        <f>-8500000-1000000</f>
        <v>-9500000</v>
      </c>
      <c r="H804" s="194">
        <v>-110000</v>
      </c>
      <c r="I804" s="186">
        <f t="shared" si="69"/>
        <v>98869655</v>
      </c>
      <c r="J804" s="186">
        <f>J805+J806</f>
        <v>96057058.109999999</v>
      </c>
      <c r="K804" s="186">
        <f t="shared" ref="K804:L804" si="70">K805+K806</f>
        <v>96057058.109999999</v>
      </c>
      <c r="L804" s="186">
        <f t="shared" si="70"/>
        <v>96057058.109999999</v>
      </c>
      <c r="M804" s="155"/>
      <c r="N804" s="155"/>
      <c r="O804" s="155"/>
    </row>
    <row r="805" spans="2:15" s="154" customFormat="1" ht="15.75" customHeight="1">
      <c r="B805" s="4">
        <v>1130300</v>
      </c>
      <c r="C805" s="5" t="s">
        <v>107</v>
      </c>
      <c r="D805" s="4">
        <v>442100</v>
      </c>
      <c r="E805" s="186"/>
      <c r="F805" s="186"/>
      <c r="G805" s="186"/>
      <c r="H805" s="186"/>
      <c r="I805" s="186">
        <f>E805+F805+G805+H805</f>
        <v>0</v>
      </c>
      <c r="J805" s="186">
        <v>33766663.670000002</v>
      </c>
      <c r="K805" s="186">
        <v>33766663.670000002</v>
      </c>
      <c r="L805" s="186">
        <v>33766663.670000002</v>
      </c>
      <c r="M805" s="155"/>
      <c r="N805" s="155"/>
      <c r="O805" s="155"/>
    </row>
    <row r="806" spans="2:15" s="154" customFormat="1">
      <c r="B806" s="4">
        <v>1130400</v>
      </c>
      <c r="C806" s="5" t="s">
        <v>108</v>
      </c>
      <c r="D806" s="4">
        <v>442200</v>
      </c>
      <c r="E806" s="186"/>
      <c r="F806" s="186"/>
      <c r="G806" s="194"/>
      <c r="H806" s="194"/>
      <c r="I806" s="186">
        <f>E806+F806+G806+H806</f>
        <v>0</v>
      </c>
      <c r="J806" s="186">
        <v>62290394.439999998</v>
      </c>
      <c r="K806" s="186">
        <v>62290394.439999998</v>
      </c>
      <c r="L806" s="186">
        <v>62290394.439999998</v>
      </c>
      <c r="M806" s="155"/>
      <c r="N806" s="155"/>
      <c r="O806" s="155"/>
    </row>
    <row r="807" spans="2:15" s="154" customFormat="1">
      <c r="B807" s="4">
        <v>1000000</v>
      </c>
      <c r="C807" s="4" t="s">
        <v>191</v>
      </c>
      <c r="D807" s="4"/>
      <c r="E807" s="186">
        <f>E800</f>
        <v>272948079.80000001</v>
      </c>
      <c r="F807" s="186"/>
      <c r="G807" s="194">
        <f t="shared" ref="G807:H807" si="71">G800</f>
        <v>-16300000</v>
      </c>
      <c r="H807" s="194">
        <f t="shared" si="71"/>
        <v>-210000</v>
      </c>
      <c r="I807" s="186">
        <f>E807+F807+G807+H807</f>
        <v>256438079.80000001</v>
      </c>
      <c r="J807" s="186">
        <f>J801+J804</f>
        <v>253412482.95999998</v>
      </c>
      <c r="K807" s="186">
        <f t="shared" ref="K807:L807" si="72">K801+K804</f>
        <v>253412482.95999998</v>
      </c>
      <c r="L807" s="186">
        <f t="shared" si="72"/>
        <v>253412482.95999998</v>
      </c>
      <c r="M807" s="155"/>
      <c r="N807" s="155"/>
      <c r="O807" s="155"/>
    </row>
    <row r="808" spans="2:15" s="154" customFormat="1">
      <c r="B808" s="55"/>
      <c r="C808" s="55"/>
      <c r="D808" s="55"/>
      <c r="E808" s="213"/>
      <c r="F808" s="213"/>
      <c r="G808" s="214"/>
      <c r="H808" s="214"/>
      <c r="I808" s="213">
        <f>I807-256438079.8</f>
        <v>0</v>
      </c>
      <c r="J808" s="213"/>
      <c r="K808" s="213"/>
      <c r="L808" s="213"/>
      <c r="M808" s="57"/>
      <c r="N808" s="57"/>
      <c r="O808" s="57"/>
    </row>
    <row r="809" spans="2:15" s="154" customFormat="1">
      <c r="I809" s="197"/>
    </row>
    <row r="810" spans="2:15" s="154" customFormat="1" ht="16.5" customHeight="1">
      <c r="C810" s="156" t="s">
        <v>337</v>
      </c>
      <c r="D810" s="289" t="s">
        <v>66</v>
      </c>
      <c r="E810" s="289"/>
      <c r="F810" s="289"/>
      <c r="G810" s="290" t="s">
        <v>67</v>
      </c>
      <c r="H810" s="290"/>
      <c r="J810" s="291" t="s">
        <v>281</v>
      </c>
      <c r="K810" s="291"/>
      <c r="L810" s="291"/>
    </row>
    <row r="811" spans="2:15" s="154" customFormat="1" ht="15" customHeight="1">
      <c r="C811" s="8"/>
      <c r="D811" s="8"/>
      <c r="E811" s="1"/>
      <c r="G811" s="290" t="s">
        <v>68</v>
      </c>
      <c r="H811" s="290"/>
      <c r="J811" s="290" t="s">
        <v>69</v>
      </c>
      <c r="K811" s="290"/>
      <c r="L811" s="290"/>
    </row>
    <row r="812" spans="2:15" s="154" customFormat="1" ht="15" customHeight="1">
      <c r="C812" s="203" t="s">
        <v>70</v>
      </c>
      <c r="D812" s="8"/>
      <c r="E812" s="8"/>
      <c r="F812" s="8"/>
      <c r="G812" s="8"/>
      <c r="H812" s="8"/>
      <c r="I812" s="8"/>
    </row>
    <row r="813" spans="2:15" s="154" customFormat="1" ht="13.5" customHeight="1">
      <c r="C813" s="8"/>
      <c r="D813" s="289" t="s">
        <v>71</v>
      </c>
      <c r="E813" s="289"/>
      <c r="F813" s="289"/>
      <c r="G813" s="290" t="s">
        <v>67</v>
      </c>
      <c r="H813" s="290"/>
      <c r="I813" s="7"/>
      <c r="J813" s="291" t="s">
        <v>216</v>
      </c>
      <c r="K813" s="291"/>
      <c r="L813" s="291"/>
    </row>
    <row r="814" spans="2:15" s="154" customFormat="1">
      <c r="C814" s="8"/>
      <c r="D814" s="8"/>
      <c r="E814" s="8"/>
      <c r="F814" s="7"/>
      <c r="G814" s="290" t="s">
        <v>68</v>
      </c>
      <c r="H814" s="290"/>
      <c r="I814" s="7"/>
      <c r="J814" s="290" t="s">
        <v>69</v>
      </c>
      <c r="K814" s="290"/>
      <c r="L814" s="290"/>
    </row>
    <row r="815" spans="2:15" s="154" customFormat="1">
      <c r="C815" s="8"/>
      <c r="D815" s="8"/>
      <c r="E815" s="8"/>
      <c r="F815" s="7"/>
      <c r="G815" s="203"/>
      <c r="H815" s="203"/>
      <c r="I815" s="7"/>
      <c r="J815" s="203"/>
      <c r="K815" s="203"/>
      <c r="L815" s="203"/>
    </row>
    <row r="816" spans="2:15" s="154" customFormat="1">
      <c r="J816" s="309" t="s">
        <v>122</v>
      </c>
      <c r="K816" s="309"/>
      <c r="L816" s="309"/>
    </row>
    <row r="817" spans="2:14" s="154" customFormat="1">
      <c r="J817" s="204"/>
      <c r="K817" s="204"/>
      <c r="L817" s="204"/>
    </row>
    <row r="818" spans="2:14" s="154" customFormat="1">
      <c r="B818" s="307" t="s">
        <v>120</v>
      </c>
      <c r="C818" s="307"/>
      <c r="D818" s="307"/>
      <c r="E818" s="307"/>
      <c r="F818" s="307"/>
      <c r="G818" s="307"/>
      <c r="H818" s="307"/>
      <c r="I818" s="307"/>
      <c r="J818" s="307"/>
      <c r="K818" s="307"/>
      <c r="L818" s="307"/>
    </row>
    <row r="819" spans="2:14" s="154" customFormat="1">
      <c r="B819" s="307" t="s">
        <v>121</v>
      </c>
      <c r="C819" s="307"/>
      <c r="D819" s="307"/>
      <c r="E819" s="307"/>
      <c r="F819" s="307"/>
      <c r="G819" s="307"/>
      <c r="H819" s="307"/>
      <c r="I819" s="307"/>
      <c r="J819" s="307"/>
      <c r="K819" s="307"/>
      <c r="L819" s="307"/>
    </row>
    <row r="820" spans="2:14" s="154" customFormat="1">
      <c r="B820" s="307" t="s">
        <v>335</v>
      </c>
      <c r="C820" s="307"/>
      <c r="D820" s="307"/>
      <c r="E820" s="307"/>
      <c r="F820" s="307"/>
      <c r="G820" s="307"/>
      <c r="H820" s="307"/>
      <c r="I820" s="307"/>
      <c r="J820" s="307"/>
      <c r="K820" s="307"/>
      <c r="L820" s="307"/>
    </row>
    <row r="821" spans="2:14" s="154" customFormat="1">
      <c r="N821" s="12"/>
    </row>
    <row r="822" spans="2:14" s="154" customFormat="1" ht="16.5" customHeight="1">
      <c r="B822" s="293" t="s">
        <v>29</v>
      </c>
      <c r="C822" s="293"/>
      <c r="D822" s="208" t="s">
        <v>30</v>
      </c>
      <c r="E822" s="294" t="s">
        <v>144</v>
      </c>
      <c r="F822" s="294"/>
      <c r="G822" s="294"/>
      <c r="H822" s="294"/>
      <c r="I822" s="294"/>
      <c r="J822" s="294"/>
      <c r="K822" s="294"/>
      <c r="L822" s="294"/>
    </row>
    <row r="823" spans="2:14" s="154" customFormat="1">
      <c r="B823" s="293"/>
      <c r="C823" s="293"/>
      <c r="D823" s="208" t="s">
        <v>31</v>
      </c>
      <c r="E823" s="294">
        <v>104021</v>
      </c>
      <c r="F823" s="294"/>
      <c r="G823" s="294"/>
      <c r="H823" s="294"/>
      <c r="I823" s="294"/>
      <c r="J823" s="294"/>
      <c r="K823" s="294"/>
      <c r="L823" s="294"/>
    </row>
    <row r="824" spans="2:14" s="154" customFormat="1">
      <c r="B824" s="292"/>
      <c r="C824" s="292"/>
      <c r="D824" s="292"/>
      <c r="E824" s="292"/>
      <c r="F824" s="292"/>
      <c r="G824" s="292"/>
      <c r="H824" s="292"/>
      <c r="I824" s="292"/>
      <c r="J824" s="292"/>
      <c r="K824" s="292"/>
      <c r="L824" s="292"/>
    </row>
    <row r="825" spans="2:14" s="154" customFormat="1" ht="16.5" customHeight="1">
      <c r="B825" s="293" t="s">
        <v>32</v>
      </c>
      <c r="C825" s="293"/>
      <c r="D825" s="208" t="s">
        <v>30</v>
      </c>
      <c r="E825" s="294" t="s">
        <v>144</v>
      </c>
      <c r="F825" s="294"/>
      <c r="G825" s="294"/>
      <c r="H825" s="294"/>
      <c r="I825" s="294"/>
      <c r="J825" s="294"/>
      <c r="K825" s="294"/>
      <c r="L825" s="294"/>
    </row>
    <row r="826" spans="2:14" s="154" customFormat="1">
      <c r="B826" s="293"/>
      <c r="C826" s="293"/>
      <c r="D826" s="208" t="s">
        <v>31</v>
      </c>
      <c r="E826" s="294">
        <v>104021</v>
      </c>
      <c r="F826" s="294"/>
      <c r="G826" s="294"/>
      <c r="H826" s="294"/>
      <c r="I826" s="294"/>
      <c r="J826" s="294"/>
      <c r="K826" s="294"/>
      <c r="L826" s="294"/>
    </row>
    <row r="827" spans="2:14" s="154" customFormat="1">
      <c r="B827" s="308"/>
      <c r="C827" s="308"/>
      <c r="D827" s="308"/>
      <c r="E827" s="308"/>
      <c r="F827" s="308"/>
      <c r="G827" s="308"/>
      <c r="H827" s="308"/>
      <c r="I827" s="308"/>
      <c r="J827" s="308"/>
      <c r="K827" s="308"/>
      <c r="L827" s="308"/>
    </row>
    <row r="828" spans="2:14" s="154" customFormat="1" ht="16.5" customHeight="1">
      <c r="B828" s="293" t="s">
        <v>33</v>
      </c>
      <c r="C828" s="293"/>
      <c r="D828" s="293"/>
      <c r="E828" s="294" t="s">
        <v>144</v>
      </c>
      <c r="F828" s="294"/>
      <c r="G828" s="294"/>
      <c r="H828" s="294"/>
      <c r="I828" s="294"/>
      <c r="J828" s="294"/>
      <c r="K828" s="294"/>
      <c r="L828" s="294"/>
    </row>
    <row r="829" spans="2:14" s="154" customFormat="1">
      <c r="B829" s="292"/>
      <c r="C829" s="292"/>
      <c r="D829" s="292"/>
      <c r="E829" s="292"/>
      <c r="F829" s="292"/>
      <c r="G829" s="292"/>
      <c r="H829" s="292"/>
      <c r="I829" s="292"/>
      <c r="J829" s="292"/>
      <c r="K829" s="292"/>
      <c r="L829" s="292"/>
    </row>
    <row r="830" spans="2:14" s="154" customFormat="1" ht="16.5" customHeight="1">
      <c r="B830" s="293" t="s">
        <v>34</v>
      </c>
      <c r="C830" s="293"/>
      <c r="D830" s="293"/>
      <c r="E830" s="294">
        <v>1006</v>
      </c>
      <c r="F830" s="294"/>
      <c r="G830" s="294"/>
      <c r="H830" s="294"/>
      <c r="I830" s="294"/>
      <c r="J830" s="294"/>
      <c r="K830" s="294"/>
      <c r="L830" s="294"/>
    </row>
    <row r="831" spans="2:14" s="154" customFormat="1">
      <c r="B831" s="308"/>
      <c r="C831" s="308"/>
      <c r="D831" s="308"/>
      <c r="E831" s="308"/>
      <c r="F831" s="308"/>
      <c r="G831" s="308"/>
      <c r="H831" s="308"/>
      <c r="I831" s="308"/>
      <c r="J831" s="308"/>
      <c r="K831" s="308"/>
      <c r="L831" s="308"/>
    </row>
    <row r="832" spans="2:14" s="154" customFormat="1" ht="16.5" customHeight="1">
      <c r="B832" s="293" t="s">
        <v>35</v>
      </c>
      <c r="C832" s="293"/>
      <c r="D832" s="293"/>
      <c r="E832" s="294">
        <v>1</v>
      </c>
      <c r="F832" s="294"/>
      <c r="G832" s="294"/>
      <c r="H832" s="294"/>
      <c r="I832" s="294"/>
      <c r="J832" s="294"/>
      <c r="K832" s="294"/>
      <c r="L832" s="294"/>
    </row>
    <row r="833" spans="2:15" s="154" customFormat="1">
      <c r="B833" s="292"/>
      <c r="C833" s="292"/>
      <c r="D833" s="292"/>
      <c r="E833" s="292"/>
      <c r="F833" s="292"/>
      <c r="G833" s="292"/>
      <c r="H833" s="292"/>
      <c r="I833" s="292"/>
      <c r="J833" s="292"/>
      <c r="K833" s="292"/>
      <c r="L833" s="292"/>
    </row>
    <row r="834" spans="2:15" s="154" customFormat="1" ht="16.5" customHeight="1">
      <c r="B834" s="296" t="s">
        <v>36</v>
      </c>
      <c r="C834" s="296"/>
      <c r="D834" s="208" t="s">
        <v>37</v>
      </c>
      <c r="E834" s="310" t="s">
        <v>142</v>
      </c>
      <c r="F834" s="310"/>
      <c r="G834" s="310"/>
      <c r="H834" s="310"/>
      <c r="I834" s="310"/>
      <c r="J834" s="310"/>
      <c r="K834" s="310"/>
      <c r="L834" s="310"/>
    </row>
    <row r="835" spans="2:15" s="154" customFormat="1">
      <c r="B835" s="296"/>
      <c r="C835" s="296"/>
      <c r="D835" s="208" t="s">
        <v>38</v>
      </c>
      <c r="E835" s="310" t="s">
        <v>202</v>
      </c>
      <c r="F835" s="310"/>
      <c r="G835" s="310"/>
      <c r="H835" s="310"/>
      <c r="I835" s="310"/>
      <c r="J835" s="310"/>
      <c r="K835" s="310"/>
      <c r="L835" s="310"/>
    </row>
    <row r="836" spans="2:15" s="154" customFormat="1">
      <c r="B836" s="296"/>
      <c r="C836" s="296"/>
      <c r="D836" s="208" t="s">
        <v>39</v>
      </c>
      <c r="E836" s="310" t="s">
        <v>142</v>
      </c>
      <c r="F836" s="310"/>
      <c r="G836" s="310"/>
      <c r="H836" s="310"/>
      <c r="I836" s="310"/>
      <c r="J836" s="310"/>
      <c r="K836" s="310"/>
      <c r="L836" s="310"/>
    </row>
    <row r="837" spans="2:15" s="154" customFormat="1">
      <c r="B837" s="292"/>
      <c r="C837" s="292"/>
      <c r="D837" s="292"/>
      <c r="E837" s="292"/>
      <c r="F837" s="292"/>
      <c r="G837" s="292"/>
      <c r="H837" s="292"/>
      <c r="I837" s="292"/>
      <c r="J837" s="292"/>
      <c r="K837" s="292"/>
      <c r="L837" s="292"/>
    </row>
    <row r="838" spans="2:15" s="154" customFormat="1" ht="27" customHeight="1">
      <c r="B838" s="298" t="s">
        <v>40</v>
      </c>
      <c r="C838" s="299"/>
      <c r="D838" s="208" t="s">
        <v>41</v>
      </c>
      <c r="E838" s="304" t="s">
        <v>201</v>
      </c>
      <c r="F838" s="305"/>
      <c r="G838" s="305"/>
      <c r="H838" s="305"/>
      <c r="I838" s="305"/>
      <c r="J838" s="305"/>
      <c r="K838" s="305"/>
      <c r="L838" s="306"/>
    </row>
    <row r="839" spans="2:15" s="154" customFormat="1" ht="27">
      <c r="B839" s="300"/>
      <c r="C839" s="301"/>
      <c r="D839" s="208" t="s">
        <v>42</v>
      </c>
      <c r="E839" s="294">
        <v>1006</v>
      </c>
      <c r="F839" s="294"/>
      <c r="G839" s="294"/>
      <c r="H839" s="294"/>
      <c r="I839" s="294"/>
      <c r="J839" s="294"/>
      <c r="K839" s="294"/>
      <c r="L839" s="294"/>
    </row>
    <row r="840" spans="2:15" s="154" customFormat="1" ht="27" customHeight="1">
      <c r="B840" s="300"/>
      <c r="C840" s="301"/>
      <c r="D840" s="208" t="s">
        <v>43</v>
      </c>
      <c r="E840" s="304" t="s">
        <v>210</v>
      </c>
      <c r="F840" s="305"/>
      <c r="G840" s="305"/>
      <c r="H840" s="305"/>
      <c r="I840" s="305"/>
      <c r="J840" s="305"/>
      <c r="K840" s="305"/>
      <c r="L840" s="306"/>
    </row>
    <row r="841" spans="2:15" s="154" customFormat="1" ht="27">
      <c r="B841" s="302"/>
      <c r="C841" s="303"/>
      <c r="D841" s="208" t="s">
        <v>44</v>
      </c>
      <c r="E841" s="294">
        <v>13003</v>
      </c>
      <c r="F841" s="294"/>
      <c r="G841" s="294"/>
      <c r="H841" s="294"/>
      <c r="I841" s="294"/>
      <c r="J841" s="294"/>
      <c r="K841" s="294"/>
      <c r="L841" s="294"/>
    </row>
    <row r="842" spans="2:15" s="154" customFormat="1">
      <c r="B842" s="292"/>
      <c r="C842" s="292"/>
      <c r="D842" s="292"/>
      <c r="E842" s="292"/>
      <c r="F842" s="292"/>
      <c r="G842" s="292"/>
      <c r="H842" s="292"/>
      <c r="I842" s="292"/>
      <c r="J842" s="292"/>
      <c r="K842" s="292"/>
      <c r="L842" s="292"/>
    </row>
    <row r="843" spans="2:15" s="154" customFormat="1" ht="16.5" customHeight="1">
      <c r="B843" s="293" t="s">
        <v>45</v>
      </c>
      <c r="C843" s="293"/>
      <c r="D843" s="293"/>
      <c r="E843" s="294" t="s">
        <v>148</v>
      </c>
      <c r="F843" s="294"/>
      <c r="G843" s="294"/>
      <c r="H843" s="294"/>
      <c r="I843" s="294"/>
      <c r="J843" s="294"/>
      <c r="K843" s="294"/>
      <c r="L843" s="294"/>
    </row>
    <row r="844" spans="2:15" s="154" customFormat="1"/>
    <row r="845" spans="2:15" s="154" customFormat="1" ht="40.5" customHeight="1">
      <c r="B845" s="288" t="s">
        <v>50</v>
      </c>
      <c r="C845" s="295" t="s">
        <v>1</v>
      </c>
      <c r="D845" s="295"/>
      <c r="E845" s="288" t="s">
        <v>49</v>
      </c>
      <c r="F845" s="288" t="s">
        <v>3</v>
      </c>
      <c r="G845" s="288"/>
      <c r="H845" s="288"/>
      <c r="I845" s="288" t="s">
        <v>47</v>
      </c>
      <c r="J845" s="288" t="s">
        <v>4</v>
      </c>
      <c r="K845" s="288" t="s">
        <v>5</v>
      </c>
      <c r="L845" s="288" t="s">
        <v>6</v>
      </c>
      <c r="M845" s="288" t="s">
        <v>46</v>
      </c>
      <c r="N845" s="288"/>
      <c r="O845" s="288" t="s">
        <v>7</v>
      </c>
    </row>
    <row r="846" spans="2:15" s="154" customFormat="1" ht="77.25" customHeight="1">
      <c r="B846" s="288"/>
      <c r="C846" s="207" t="s">
        <v>8</v>
      </c>
      <c r="D846" s="205" t="s">
        <v>0</v>
      </c>
      <c r="E846" s="288"/>
      <c r="F846" s="205" t="s">
        <v>48</v>
      </c>
      <c r="G846" s="205" t="s">
        <v>9</v>
      </c>
      <c r="H846" s="205" t="s">
        <v>10</v>
      </c>
      <c r="I846" s="288"/>
      <c r="J846" s="288"/>
      <c r="K846" s="288"/>
      <c r="L846" s="288"/>
      <c r="M846" s="205" t="s">
        <v>11</v>
      </c>
      <c r="N846" s="205" t="s">
        <v>12</v>
      </c>
      <c r="O846" s="288"/>
    </row>
    <row r="847" spans="2:15" s="154" customFormat="1">
      <c r="B847" s="209" t="s">
        <v>13</v>
      </c>
      <c r="C847" s="209" t="s">
        <v>14</v>
      </c>
      <c r="D847" s="209" t="s">
        <v>15</v>
      </c>
      <c r="E847" s="209" t="s">
        <v>16</v>
      </c>
      <c r="F847" s="209" t="s">
        <v>17</v>
      </c>
      <c r="G847" s="209" t="s">
        <v>18</v>
      </c>
      <c r="H847" s="209" t="s">
        <v>19</v>
      </c>
      <c r="I847" s="209" t="s">
        <v>20</v>
      </c>
      <c r="J847" s="209" t="s">
        <v>21</v>
      </c>
      <c r="K847" s="209" t="s">
        <v>22</v>
      </c>
      <c r="L847" s="209" t="s">
        <v>23</v>
      </c>
      <c r="M847" s="209" t="s">
        <v>24</v>
      </c>
      <c r="N847" s="209" t="s">
        <v>25</v>
      </c>
      <c r="O847" s="209" t="s">
        <v>26</v>
      </c>
    </row>
    <row r="848" spans="2:15" s="154" customFormat="1">
      <c r="B848" s="4">
        <v>1100000</v>
      </c>
      <c r="C848" s="5" t="s">
        <v>72</v>
      </c>
      <c r="D848" s="4" t="s">
        <v>28</v>
      </c>
      <c r="E848" s="186">
        <f>E849</f>
        <v>414.4</v>
      </c>
      <c r="F848" s="187"/>
      <c r="G848" s="219">
        <f t="shared" ref="G848:H848" si="73">G849</f>
        <v>0</v>
      </c>
      <c r="H848" s="186">
        <f t="shared" si="73"/>
        <v>0</v>
      </c>
      <c r="I848" s="186">
        <f t="shared" ref="I848:I852" si="74">E848+F848+G848+H848</f>
        <v>414.4</v>
      </c>
      <c r="J848" s="186">
        <f>J849</f>
        <v>245.43</v>
      </c>
      <c r="K848" s="186">
        <f t="shared" ref="K848:L848" si="75">K849</f>
        <v>245.43</v>
      </c>
      <c r="L848" s="186">
        <f t="shared" si="75"/>
        <v>245.43</v>
      </c>
      <c r="M848" s="155"/>
      <c r="N848" s="155"/>
      <c r="O848" s="155"/>
    </row>
    <row r="849" spans="2:15" s="154" customFormat="1">
      <c r="B849" s="4">
        <v>1130000</v>
      </c>
      <c r="C849" s="5" t="s">
        <v>57</v>
      </c>
      <c r="D849" s="4" t="s">
        <v>28</v>
      </c>
      <c r="E849" s="186">
        <v>414.4</v>
      </c>
      <c r="F849" s="188"/>
      <c r="G849" s="219"/>
      <c r="H849" s="186"/>
      <c r="I849" s="186">
        <f>E849+F849+G849+H849</f>
        <v>414.4</v>
      </c>
      <c r="J849" s="186">
        <f>J850+J851</f>
        <v>245.43</v>
      </c>
      <c r="K849" s="186">
        <f>K850+K851</f>
        <v>245.43</v>
      </c>
      <c r="L849" s="186">
        <f>L850+L851</f>
        <v>245.43</v>
      </c>
      <c r="M849" s="155"/>
      <c r="N849" s="155"/>
      <c r="O849" s="155"/>
    </row>
    <row r="850" spans="2:15" s="154" customFormat="1">
      <c r="B850" s="4">
        <v>1130100</v>
      </c>
      <c r="C850" s="5" t="s">
        <v>105</v>
      </c>
      <c r="D850" s="4">
        <v>441100</v>
      </c>
      <c r="E850" s="186"/>
      <c r="F850" s="188"/>
      <c r="G850" s="220"/>
      <c r="H850" s="188"/>
      <c r="I850" s="186"/>
      <c r="J850" s="186">
        <v>245.43</v>
      </c>
      <c r="K850" s="186">
        <v>245.43</v>
      </c>
      <c r="L850" s="186">
        <v>245.43</v>
      </c>
      <c r="M850" s="155"/>
      <c r="N850" s="155"/>
      <c r="O850" s="155"/>
    </row>
    <row r="851" spans="2:15" s="154" customFormat="1">
      <c r="B851" s="4">
        <v>1130400</v>
      </c>
      <c r="C851" s="5" t="s">
        <v>108</v>
      </c>
      <c r="D851" s="4">
        <v>442200</v>
      </c>
      <c r="E851" s="186"/>
      <c r="F851" s="188"/>
      <c r="G851" s="220"/>
      <c r="H851" s="188"/>
      <c r="I851" s="186"/>
      <c r="J851" s="25"/>
      <c r="K851" s="25"/>
      <c r="L851" s="25"/>
      <c r="M851" s="155"/>
      <c r="N851" s="155"/>
      <c r="O851" s="155"/>
    </row>
    <row r="852" spans="2:15" s="154" customFormat="1">
      <c r="B852" s="4">
        <v>1000000</v>
      </c>
      <c r="C852" s="4" t="s">
        <v>191</v>
      </c>
      <c r="D852" s="4"/>
      <c r="E852" s="186">
        <f>E848</f>
        <v>414.4</v>
      </c>
      <c r="F852" s="187"/>
      <c r="G852" s="219">
        <f t="shared" ref="G852:H852" si="76">G848</f>
        <v>0</v>
      </c>
      <c r="H852" s="186">
        <f t="shared" si="76"/>
        <v>0</v>
      </c>
      <c r="I852" s="186">
        <f t="shared" si="74"/>
        <v>414.4</v>
      </c>
      <c r="J852" s="186">
        <f>J848</f>
        <v>245.43</v>
      </c>
      <c r="K852" s="186">
        <f t="shared" ref="K852:L852" si="77">K848</f>
        <v>245.43</v>
      </c>
      <c r="L852" s="186">
        <f t="shared" si="77"/>
        <v>245.43</v>
      </c>
      <c r="M852" s="155"/>
      <c r="N852" s="155"/>
      <c r="O852" s="155"/>
    </row>
    <row r="853" spans="2:15" s="154" customFormat="1">
      <c r="B853" s="55"/>
      <c r="C853" s="55"/>
      <c r="D853" s="55"/>
      <c r="E853" s="213"/>
      <c r="F853" s="218"/>
      <c r="G853" s="218"/>
      <c r="H853" s="213"/>
      <c r="I853" s="213"/>
      <c r="J853" s="213"/>
      <c r="K853" s="213"/>
      <c r="L853" s="213"/>
      <c r="M853" s="57"/>
      <c r="N853" s="57"/>
      <c r="O853" s="57"/>
    </row>
    <row r="854" spans="2:15" s="154" customFormat="1"/>
    <row r="855" spans="2:15" s="154" customFormat="1" ht="16.5" customHeight="1">
      <c r="C855" s="156" t="s">
        <v>337</v>
      </c>
      <c r="D855" s="289" t="s">
        <v>66</v>
      </c>
      <c r="E855" s="289"/>
      <c r="F855" s="289"/>
      <c r="G855" s="290" t="s">
        <v>67</v>
      </c>
      <c r="H855" s="290"/>
      <c r="J855" s="291" t="s">
        <v>281</v>
      </c>
      <c r="K855" s="291"/>
      <c r="L855" s="291"/>
    </row>
    <row r="856" spans="2:15" s="154" customFormat="1" ht="16.5" customHeight="1">
      <c r="C856" s="8"/>
      <c r="D856" s="8"/>
      <c r="E856" s="1"/>
      <c r="G856" s="290" t="s">
        <v>68</v>
      </c>
      <c r="H856" s="290"/>
      <c r="J856" s="290" t="s">
        <v>69</v>
      </c>
      <c r="K856" s="290"/>
      <c r="L856" s="290"/>
    </row>
    <row r="857" spans="2:15" s="154" customFormat="1">
      <c r="C857" s="203" t="s">
        <v>70</v>
      </c>
      <c r="D857" s="8"/>
      <c r="E857" s="8"/>
      <c r="F857" s="8"/>
      <c r="G857" s="8"/>
      <c r="H857" s="8"/>
      <c r="I857" s="8"/>
    </row>
    <row r="858" spans="2:15" s="154" customFormat="1" ht="16.5" customHeight="1">
      <c r="C858" s="8"/>
      <c r="D858" s="289" t="s">
        <v>71</v>
      </c>
      <c r="E858" s="289"/>
      <c r="F858" s="289"/>
      <c r="G858" s="290" t="s">
        <v>67</v>
      </c>
      <c r="H858" s="290"/>
      <c r="I858" s="7"/>
      <c r="J858" s="291" t="s">
        <v>216</v>
      </c>
      <c r="K858" s="291"/>
      <c r="L858" s="291"/>
    </row>
    <row r="859" spans="2:15" s="154" customFormat="1" ht="16.5" customHeight="1">
      <c r="C859" s="8"/>
      <c r="D859" s="8"/>
      <c r="E859" s="8"/>
      <c r="F859" s="7"/>
      <c r="G859" s="290" t="s">
        <v>68</v>
      </c>
      <c r="H859" s="290"/>
      <c r="I859" s="7"/>
      <c r="J859" s="290" t="s">
        <v>69</v>
      </c>
      <c r="K859" s="290"/>
      <c r="L859" s="290"/>
    </row>
  </sheetData>
  <mergeCells count="918">
    <mergeCell ref="G571:H571"/>
    <mergeCell ref="J571:L571"/>
    <mergeCell ref="M555:N555"/>
    <mergeCell ref="O555:O556"/>
    <mergeCell ref="D567:F567"/>
    <mergeCell ref="G567:H567"/>
    <mergeCell ref="J567:L567"/>
    <mergeCell ref="G568:H568"/>
    <mergeCell ref="J568:L568"/>
    <mergeCell ref="D570:F570"/>
    <mergeCell ref="G570:H570"/>
    <mergeCell ref="J570:L570"/>
    <mergeCell ref="B548:C551"/>
    <mergeCell ref="E548:L548"/>
    <mergeCell ref="E549:L549"/>
    <mergeCell ref="E550:L550"/>
    <mergeCell ref="E551:L551"/>
    <mergeCell ref="B552:L552"/>
    <mergeCell ref="B553:D553"/>
    <mergeCell ref="E553:L553"/>
    <mergeCell ref="B555:B556"/>
    <mergeCell ref="C555:D555"/>
    <mergeCell ref="E555:E556"/>
    <mergeCell ref="F555:H555"/>
    <mergeCell ref="I555:I556"/>
    <mergeCell ref="J555:J556"/>
    <mergeCell ref="K555:K556"/>
    <mergeCell ref="L555:L556"/>
    <mergeCell ref="B541:L541"/>
    <mergeCell ref="B542:D542"/>
    <mergeCell ref="E542:L542"/>
    <mergeCell ref="B543:L543"/>
    <mergeCell ref="B544:C546"/>
    <mergeCell ref="E544:L544"/>
    <mergeCell ref="E545:L545"/>
    <mergeCell ref="E546:L546"/>
    <mergeCell ref="B547:L547"/>
    <mergeCell ref="B534:L534"/>
    <mergeCell ref="B535:C536"/>
    <mergeCell ref="E535:L535"/>
    <mergeCell ref="E536:L536"/>
    <mergeCell ref="B537:L537"/>
    <mergeCell ref="B538:D538"/>
    <mergeCell ref="E538:L538"/>
    <mergeCell ref="B539:L539"/>
    <mergeCell ref="B540:D540"/>
    <mergeCell ref="E540:L540"/>
    <mergeCell ref="G524:H524"/>
    <mergeCell ref="J524:L524"/>
    <mergeCell ref="J526:L526"/>
    <mergeCell ref="B528:L528"/>
    <mergeCell ref="B529:L529"/>
    <mergeCell ref="B530:L530"/>
    <mergeCell ref="B532:C533"/>
    <mergeCell ref="E532:L532"/>
    <mergeCell ref="E533:L533"/>
    <mergeCell ref="O508:O509"/>
    <mergeCell ref="D520:F520"/>
    <mergeCell ref="G520:H520"/>
    <mergeCell ref="J520:L520"/>
    <mergeCell ref="G521:H521"/>
    <mergeCell ref="J521:L521"/>
    <mergeCell ref="D523:F523"/>
    <mergeCell ref="G523:H523"/>
    <mergeCell ref="J523:L523"/>
    <mergeCell ref="B508:B509"/>
    <mergeCell ref="C508:D508"/>
    <mergeCell ref="E508:E509"/>
    <mergeCell ref="F508:H508"/>
    <mergeCell ref="I508:I509"/>
    <mergeCell ref="J508:J509"/>
    <mergeCell ref="K508:K509"/>
    <mergeCell ref="L508:L509"/>
    <mergeCell ref="M508:N508"/>
    <mergeCell ref="B500:L500"/>
    <mergeCell ref="B501:C504"/>
    <mergeCell ref="E501:L501"/>
    <mergeCell ref="E502:L502"/>
    <mergeCell ref="E503:L503"/>
    <mergeCell ref="E504:L504"/>
    <mergeCell ref="B505:L505"/>
    <mergeCell ref="B506:D506"/>
    <mergeCell ref="E506:L506"/>
    <mergeCell ref="B493:D493"/>
    <mergeCell ref="E493:L493"/>
    <mergeCell ref="B494:L494"/>
    <mergeCell ref="B495:D495"/>
    <mergeCell ref="E495:L495"/>
    <mergeCell ref="B496:L496"/>
    <mergeCell ref="B497:C499"/>
    <mergeCell ref="E497:L497"/>
    <mergeCell ref="E498:L498"/>
    <mergeCell ref="E499:L499"/>
    <mergeCell ref="G427:H427"/>
    <mergeCell ref="J427:L427"/>
    <mergeCell ref="J431:L431"/>
    <mergeCell ref="B433:L433"/>
    <mergeCell ref="B434:L434"/>
    <mergeCell ref="B435:L435"/>
    <mergeCell ref="M414:N414"/>
    <mergeCell ref="O414:O415"/>
    <mergeCell ref="D423:F423"/>
    <mergeCell ref="G423:H423"/>
    <mergeCell ref="G424:H424"/>
    <mergeCell ref="J424:L424"/>
    <mergeCell ref="D426:F426"/>
    <mergeCell ref="G426:H426"/>
    <mergeCell ref="J426:L426"/>
    <mergeCell ref="B842:L842"/>
    <mergeCell ref="D858:F858"/>
    <mergeCell ref="G858:H858"/>
    <mergeCell ref="J858:L858"/>
    <mergeCell ref="G859:H859"/>
    <mergeCell ref="J859:L859"/>
    <mergeCell ref="B843:D843"/>
    <mergeCell ref="E843:L843"/>
    <mergeCell ref="B845:B846"/>
    <mergeCell ref="C845:D845"/>
    <mergeCell ref="E845:E846"/>
    <mergeCell ref="F845:H845"/>
    <mergeCell ref="I845:I846"/>
    <mergeCell ref="J845:J846"/>
    <mergeCell ref="K845:K846"/>
    <mergeCell ref="L845:L846"/>
    <mergeCell ref="E823:L823"/>
    <mergeCell ref="M845:N845"/>
    <mergeCell ref="O845:O846"/>
    <mergeCell ref="D855:F855"/>
    <mergeCell ref="G855:H855"/>
    <mergeCell ref="J855:L855"/>
    <mergeCell ref="G856:H856"/>
    <mergeCell ref="J856:L856"/>
    <mergeCell ref="B830:D830"/>
    <mergeCell ref="E830:L830"/>
    <mergeCell ref="B831:L831"/>
    <mergeCell ref="B832:D832"/>
    <mergeCell ref="E832:L832"/>
    <mergeCell ref="B833:L833"/>
    <mergeCell ref="B834:C836"/>
    <mergeCell ref="E834:L834"/>
    <mergeCell ref="E835:L835"/>
    <mergeCell ref="E836:L836"/>
    <mergeCell ref="B837:L837"/>
    <mergeCell ref="B838:C841"/>
    <mergeCell ref="E838:L838"/>
    <mergeCell ref="E839:L839"/>
    <mergeCell ref="E840:L840"/>
    <mergeCell ref="E841:L841"/>
    <mergeCell ref="B824:L824"/>
    <mergeCell ref="B825:C826"/>
    <mergeCell ref="E825:L825"/>
    <mergeCell ref="E826:L826"/>
    <mergeCell ref="B827:L827"/>
    <mergeCell ref="B828:D828"/>
    <mergeCell ref="E828:L828"/>
    <mergeCell ref="B829:L829"/>
    <mergeCell ref="B797:B798"/>
    <mergeCell ref="C797:D797"/>
    <mergeCell ref="E797:E798"/>
    <mergeCell ref="F797:H797"/>
    <mergeCell ref="I797:I798"/>
    <mergeCell ref="J797:J798"/>
    <mergeCell ref="K797:K798"/>
    <mergeCell ref="L797:L798"/>
    <mergeCell ref="G814:H814"/>
    <mergeCell ref="J814:L814"/>
    <mergeCell ref="J816:L816"/>
    <mergeCell ref="B818:L818"/>
    <mergeCell ref="B819:L819"/>
    <mergeCell ref="B820:L820"/>
    <mergeCell ref="B822:C823"/>
    <mergeCell ref="E822:L822"/>
    <mergeCell ref="M797:N797"/>
    <mergeCell ref="O797:O798"/>
    <mergeCell ref="D810:F810"/>
    <mergeCell ref="G810:H810"/>
    <mergeCell ref="J810:L810"/>
    <mergeCell ref="G811:H811"/>
    <mergeCell ref="J811:L811"/>
    <mergeCell ref="D813:F813"/>
    <mergeCell ref="G813:H813"/>
    <mergeCell ref="J813:L813"/>
    <mergeCell ref="B783:L783"/>
    <mergeCell ref="B784:D784"/>
    <mergeCell ref="E784:L784"/>
    <mergeCell ref="B785:L785"/>
    <mergeCell ref="B786:C788"/>
    <mergeCell ref="E786:L786"/>
    <mergeCell ref="E787:L787"/>
    <mergeCell ref="E788:L788"/>
    <mergeCell ref="B789:L789"/>
    <mergeCell ref="B790:C793"/>
    <mergeCell ref="E790:L790"/>
    <mergeCell ref="E791:L791"/>
    <mergeCell ref="E792:L792"/>
    <mergeCell ref="E793:L793"/>
    <mergeCell ref="B794:L794"/>
    <mergeCell ref="B795:D795"/>
    <mergeCell ref="E795:L795"/>
    <mergeCell ref="J768:L768"/>
    <mergeCell ref="B770:L770"/>
    <mergeCell ref="B771:L771"/>
    <mergeCell ref="B772:L772"/>
    <mergeCell ref="B774:C775"/>
    <mergeCell ref="E774:L774"/>
    <mergeCell ref="E775:L775"/>
    <mergeCell ref="B776:L776"/>
    <mergeCell ref="B777:C778"/>
    <mergeCell ref="E777:L777"/>
    <mergeCell ref="E778:L778"/>
    <mergeCell ref="B779:L779"/>
    <mergeCell ref="B780:D780"/>
    <mergeCell ref="E780:L780"/>
    <mergeCell ref="B781:L781"/>
    <mergeCell ref="B782:D782"/>
    <mergeCell ref="E782:L782"/>
    <mergeCell ref="E219:L219"/>
    <mergeCell ref="B220:L220"/>
    <mergeCell ref="B216:C219"/>
    <mergeCell ref="E216:L216"/>
    <mergeCell ref="E213:L213"/>
    <mergeCell ref="B212:C214"/>
    <mergeCell ref="E212:L212"/>
    <mergeCell ref="E214:L214"/>
    <mergeCell ref="B215:L215"/>
    <mergeCell ref="G236:H236"/>
    <mergeCell ref="J236:L236"/>
    <mergeCell ref="B690:L690"/>
    <mergeCell ref="B691:C693"/>
    <mergeCell ref="E691:L691"/>
    <mergeCell ref="E693:L693"/>
    <mergeCell ref="B694:L694"/>
    <mergeCell ref="B695:C698"/>
    <mergeCell ref="E695:L695"/>
    <mergeCell ref="E696:L696"/>
    <mergeCell ref="E697:L697"/>
    <mergeCell ref="E698:L698"/>
    <mergeCell ref="E692:L692"/>
    <mergeCell ref="B407:C410"/>
    <mergeCell ref="O223:O224"/>
    <mergeCell ref="D232:F232"/>
    <mergeCell ref="G232:H232"/>
    <mergeCell ref="J232:L232"/>
    <mergeCell ref="G233:H233"/>
    <mergeCell ref="J233:L233"/>
    <mergeCell ref="F223:H223"/>
    <mergeCell ref="I223:I224"/>
    <mergeCell ref="J223:J224"/>
    <mergeCell ref="K223:K224"/>
    <mergeCell ref="L223:L224"/>
    <mergeCell ref="M223:N223"/>
    <mergeCell ref="C223:D223"/>
    <mergeCell ref="E223:E224"/>
    <mergeCell ref="B31:B32"/>
    <mergeCell ref="C31:D31"/>
    <mergeCell ref="E31:E32"/>
    <mergeCell ref="F31:H31"/>
    <mergeCell ref="I31:I32"/>
    <mergeCell ref="J31:J32"/>
    <mergeCell ref="K31:K32"/>
    <mergeCell ref="L31:L32"/>
    <mergeCell ref="G95:H95"/>
    <mergeCell ref="J95:L95"/>
    <mergeCell ref="B120:L120"/>
    <mergeCell ref="B154:C155"/>
    <mergeCell ref="E154:L154"/>
    <mergeCell ref="E155:L155"/>
    <mergeCell ref="G144:H144"/>
    <mergeCell ref="J144:L144"/>
    <mergeCell ref="E105:L105"/>
    <mergeCell ref="E106:L106"/>
    <mergeCell ref="B107:L107"/>
    <mergeCell ref="B112:L112"/>
    <mergeCell ref="B113:D113"/>
    <mergeCell ref="E113:L113"/>
    <mergeCell ref="B108:C109"/>
    <mergeCell ref="E108:L108"/>
    <mergeCell ref="E109:L109"/>
    <mergeCell ref="B110:L110"/>
    <mergeCell ref="B111:D111"/>
    <mergeCell ref="E111:L111"/>
    <mergeCell ref="B105:C106"/>
    <mergeCell ref="B114:L114"/>
    <mergeCell ref="B115:D115"/>
    <mergeCell ref="E115:L115"/>
    <mergeCell ref="O31:O32"/>
    <mergeCell ref="D91:F91"/>
    <mergeCell ref="G91:H91"/>
    <mergeCell ref="J91:L91"/>
    <mergeCell ref="G92:H92"/>
    <mergeCell ref="J92:L92"/>
    <mergeCell ref="D94:F94"/>
    <mergeCell ref="G94:H94"/>
    <mergeCell ref="J94:L94"/>
    <mergeCell ref="B12:L12"/>
    <mergeCell ref="B13:D13"/>
    <mergeCell ref="E13:L13"/>
    <mergeCell ref="B14:L14"/>
    <mergeCell ref="B15:D15"/>
    <mergeCell ref="B16:L16"/>
    <mergeCell ref="B17:D17"/>
    <mergeCell ref="E17:L17"/>
    <mergeCell ref="B18:L18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O702:O703"/>
    <mergeCell ref="D711:F711"/>
    <mergeCell ref="G711:H711"/>
    <mergeCell ref="J711:L711"/>
    <mergeCell ref="G712:H712"/>
    <mergeCell ref="J712:L712"/>
    <mergeCell ref="D714:F714"/>
    <mergeCell ref="G714:H714"/>
    <mergeCell ref="J714:L714"/>
    <mergeCell ref="C702:D702"/>
    <mergeCell ref="E702:E703"/>
    <mergeCell ref="F702:H702"/>
    <mergeCell ref="I702:I703"/>
    <mergeCell ref="J702:J703"/>
    <mergeCell ref="K702:K703"/>
    <mergeCell ref="L702:L703"/>
    <mergeCell ref="E689:L689"/>
    <mergeCell ref="E15:L15"/>
    <mergeCell ref="G715:H715"/>
    <mergeCell ref="J715:L715"/>
    <mergeCell ref="M702:N702"/>
    <mergeCell ref="B699:L699"/>
    <mergeCell ref="B700:D700"/>
    <mergeCell ref="E700:L700"/>
    <mergeCell ref="B702:B703"/>
    <mergeCell ref="B23:C26"/>
    <mergeCell ref="E23:L23"/>
    <mergeCell ref="E24:L24"/>
    <mergeCell ref="E25:L25"/>
    <mergeCell ref="E26:L26"/>
    <mergeCell ref="B27:L27"/>
    <mergeCell ref="B28:D28"/>
    <mergeCell ref="E28:L28"/>
    <mergeCell ref="B19:C21"/>
    <mergeCell ref="E19:L19"/>
    <mergeCell ref="E20:L20"/>
    <mergeCell ref="E21:L21"/>
    <mergeCell ref="B22:L22"/>
    <mergeCell ref="M31:N31"/>
    <mergeCell ref="J282:L282"/>
    <mergeCell ref="J288:L288"/>
    <mergeCell ref="B290:L290"/>
    <mergeCell ref="B684:L684"/>
    <mergeCell ref="B685:D685"/>
    <mergeCell ref="E685:L685"/>
    <mergeCell ref="B686:L686"/>
    <mergeCell ref="B687:D687"/>
    <mergeCell ref="E687:L687"/>
    <mergeCell ref="E407:L407"/>
    <mergeCell ref="E408:L408"/>
    <mergeCell ref="E409:L409"/>
    <mergeCell ref="E410:L410"/>
    <mergeCell ref="B411:L411"/>
    <mergeCell ref="B412:D412"/>
    <mergeCell ref="E412:L412"/>
    <mergeCell ref="B414:B415"/>
    <mergeCell ref="C414:D414"/>
    <mergeCell ref="E414:E415"/>
    <mergeCell ref="F414:H414"/>
    <mergeCell ref="I414:I415"/>
    <mergeCell ref="J414:J415"/>
    <mergeCell ref="K414:K415"/>
    <mergeCell ref="L414:L415"/>
    <mergeCell ref="J194:L194"/>
    <mergeCell ref="E203:L203"/>
    <mergeCell ref="E204:L204"/>
    <mergeCell ref="B205:L205"/>
    <mergeCell ref="B196:L196"/>
    <mergeCell ref="B156:L156"/>
    <mergeCell ref="B157:C158"/>
    <mergeCell ref="E157:L157"/>
    <mergeCell ref="E171:L171"/>
    <mergeCell ref="E172:L172"/>
    <mergeCell ref="E173:L173"/>
    <mergeCell ref="B174:L174"/>
    <mergeCell ref="B160:D160"/>
    <mergeCell ref="E160:L160"/>
    <mergeCell ref="B161:L161"/>
    <mergeCell ref="B162:D162"/>
    <mergeCell ref="E162:L162"/>
    <mergeCell ref="B163:L163"/>
    <mergeCell ref="B164:D164"/>
    <mergeCell ref="E164:L164"/>
    <mergeCell ref="B170:C173"/>
    <mergeCell ref="E170:L170"/>
    <mergeCell ref="E206:L206"/>
    <mergeCell ref="B200:C201"/>
    <mergeCell ref="D235:F235"/>
    <mergeCell ref="G235:H235"/>
    <mergeCell ref="J235:L235"/>
    <mergeCell ref="B393:L393"/>
    <mergeCell ref="B246:C247"/>
    <mergeCell ref="E246:L246"/>
    <mergeCell ref="E247:L247"/>
    <mergeCell ref="B207:L207"/>
    <mergeCell ref="E208:L208"/>
    <mergeCell ref="B208:D208"/>
    <mergeCell ref="B209:L209"/>
    <mergeCell ref="J385:L385"/>
    <mergeCell ref="B223:B224"/>
    <mergeCell ref="B210:D210"/>
    <mergeCell ref="E210:L210"/>
    <mergeCell ref="B387:L387"/>
    <mergeCell ref="B388:L388"/>
    <mergeCell ref="B389:L389"/>
    <mergeCell ref="B391:C392"/>
    <mergeCell ref="E391:L391"/>
    <mergeCell ref="E392:L392"/>
    <mergeCell ref="E263:L263"/>
    <mergeCell ref="B248:L248"/>
    <mergeCell ref="B675:L675"/>
    <mergeCell ref="B676:L676"/>
    <mergeCell ref="J673:L673"/>
    <mergeCell ref="B249:C250"/>
    <mergeCell ref="E249:L249"/>
    <mergeCell ref="E250:L250"/>
    <mergeCell ref="B261:L261"/>
    <mergeCell ref="B262:C265"/>
    <mergeCell ref="E262:L262"/>
    <mergeCell ref="E264:L264"/>
    <mergeCell ref="E265:L265"/>
    <mergeCell ref="B266:L266"/>
    <mergeCell ref="B267:D267"/>
    <mergeCell ref="E267:L267"/>
    <mergeCell ref="B269:B270"/>
    <mergeCell ref="C269:D269"/>
    <mergeCell ref="E269:E270"/>
    <mergeCell ref="F269:H269"/>
    <mergeCell ref="I269:I270"/>
    <mergeCell ref="J269:J270"/>
    <mergeCell ref="K269:K270"/>
    <mergeCell ref="L269:L270"/>
    <mergeCell ref="G282:H282"/>
    <mergeCell ref="B126:D126"/>
    <mergeCell ref="E126:L126"/>
    <mergeCell ref="B128:B129"/>
    <mergeCell ref="C128:D128"/>
    <mergeCell ref="E128:E129"/>
    <mergeCell ref="F128:H128"/>
    <mergeCell ref="I128:I129"/>
    <mergeCell ref="J128:J129"/>
    <mergeCell ref="K128:K129"/>
    <mergeCell ref="L128:L129"/>
    <mergeCell ref="B125:L125"/>
    <mergeCell ref="E121:L121"/>
    <mergeCell ref="E122:L122"/>
    <mergeCell ref="E123:L123"/>
    <mergeCell ref="B121:C124"/>
    <mergeCell ref="E124:L124"/>
    <mergeCell ref="B116:L116"/>
    <mergeCell ref="B117:C119"/>
    <mergeCell ref="E117:L117"/>
    <mergeCell ref="E118:L118"/>
    <mergeCell ref="E119:L119"/>
    <mergeCell ref="B103:L103"/>
    <mergeCell ref="J99:L99"/>
    <mergeCell ref="B101:L101"/>
    <mergeCell ref="B102:L102"/>
    <mergeCell ref="B211:L211"/>
    <mergeCell ref="E217:L217"/>
    <mergeCell ref="E218:L218"/>
    <mergeCell ref="B165:L165"/>
    <mergeCell ref="B166:C168"/>
    <mergeCell ref="E166:L166"/>
    <mergeCell ref="E167:L167"/>
    <mergeCell ref="E168:L168"/>
    <mergeCell ref="B169:L169"/>
    <mergeCell ref="B175:D175"/>
    <mergeCell ref="E175:L175"/>
    <mergeCell ref="G193:H193"/>
    <mergeCell ref="J193:L193"/>
    <mergeCell ref="B177:B178"/>
    <mergeCell ref="C177:D177"/>
    <mergeCell ref="E177:E178"/>
    <mergeCell ref="F177:H177"/>
    <mergeCell ref="I177:I178"/>
    <mergeCell ref="J177:J178"/>
    <mergeCell ref="K177:K178"/>
    <mergeCell ref="L177:L178"/>
    <mergeCell ref="B197:L197"/>
    <mergeCell ref="B198:L198"/>
    <mergeCell ref="B202:L202"/>
    <mergeCell ref="M128:N128"/>
    <mergeCell ref="O128:O129"/>
    <mergeCell ref="D140:F140"/>
    <mergeCell ref="G140:H140"/>
    <mergeCell ref="J140:L140"/>
    <mergeCell ref="J148:L148"/>
    <mergeCell ref="B150:L150"/>
    <mergeCell ref="E158:L158"/>
    <mergeCell ref="B159:L159"/>
    <mergeCell ref="G141:H141"/>
    <mergeCell ref="J141:L141"/>
    <mergeCell ref="D143:F143"/>
    <mergeCell ref="G143:H143"/>
    <mergeCell ref="J143:L143"/>
    <mergeCell ref="B151:L151"/>
    <mergeCell ref="B152:L152"/>
    <mergeCell ref="B255:L255"/>
    <mergeCell ref="B256:D256"/>
    <mergeCell ref="E256:L256"/>
    <mergeCell ref="B257:L257"/>
    <mergeCell ref="B258:C260"/>
    <mergeCell ref="E258:L258"/>
    <mergeCell ref="E259:L259"/>
    <mergeCell ref="E260:L260"/>
    <mergeCell ref="E200:L200"/>
    <mergeCell ref="B206:D206"/>
    <mergeCell ref="B251:L251"/>
    <mergeCell ref="B252:D252"/>
    <mergeCell ref="E252:L252"/>
    <mergeCell ref="B253:L253"/>
    <mergeCell ref="B254:D254"/>
    <mergeCell ref="E254:L254"/>
    <mergeCell ref="J240:L240"/>
    <mergeCell ref="B242:L242"/>
    <mergeCell ref="B243:L243"/>
    <mergeCell ref="B244:L244"/>
    <mergeCell ref="E201:L201"/>
    <mergeCell ref="B203:C204"/>
    <mergeCell ref="E221:L221"/>
    <mergeCell ref="B221:D221"/>
    <mergeCell ref="M269:N269"/>
    <mergeCell ref="O269:O270"/>
    <mergeCell ref="D278:F278"/>
    <mergeCell ref="G278:H278"/>
    <mergeCell ref="J278:L278"/>
    <mergeCell ref="G279:H279"/>
    <mergeCell ref="J279:L279"/>
    <mergeCell ref="D281:F281"/>
    <mergeCell ref="G281:H281"/>
    <mergeCell ref="J281:L281"/>
    <mergeCell ref="B291:L291"/>
    <mergeCell ref="B292:L292"/>
    <mergeCell ref="B294:C295"/>
    <mergeCell ref="E294:L294"/>
    <mergeCell ref="E295:L295"/>
    <mergeCell ref="B296:L296"/>
    <mergeCell ref="B297:C298"/>
    <mergeCell ref="E297:L297"/>
    <mergeCell ref="E298:L298"/>
    <mergeCell ref="B299:L299"/>
    <mergeCell ref="B300:D300"/>
    <mergeCell ref="E300:L300"/>
    <mergeCell ref="B301:L301"/>
    <mergeCell ref="B302:D302"/>
    <mergeCell ref="E302:L302"/>
    <mergeCell ref="B303:L303"/>
    <mergeCell ref="B304:D304"/>
    <mergeCell ref="E304:L304"/>
    <mergeCell ref="B305:L305"/>
    <mergeCell ref="B306:C308"/>
    <mergeCell ref="E306:L306"/>
    <mergeCell ref="E307:L307"/>
    <mergeCell ref="E308:L308"/>
    <mergeCell ref="B309:L309"/>
    <mergeCell ref="B310:C313"/>
    <mergeCell ref="E310:L310"/>
    <mergeCell ref="E311:L311"/>
    <mergeCell ref="E312:L312"/>
    <mergeCell ref="E313:L313"/>
    <mergeCell ref="B314:L314"/>
    <mergeCell ref="B315:D315"/>
    <mergeCell ref="E315:L315"/>
    <mergeCell ref="B317:B318"/>
    <mergeCell ref="C317:D317"/>
    <mergeCell ref="E317:E318"/>
    <mergeCell ref="F317:H317"/>
    <mergeCell ref="I317:I318"/>
    <mergeCell ref="J317:J318"/>
    <mergeCell ref="K317:K318"/>
    <mergeCell ref="L317:L318"/>
    <mergeCell ref="M317:N317"/>
    <mergeCell ref="O317:O318"/>
    <mergeCell ref="D329:F329"/>
    <mergeCell ref="G329:H329"/>
    <mergeCell ref="J329:L329"/>
    <mergeCell ref="G330:H330"/>
    <mergeCell ref="J330:L330"/>
    <mergeCell ref="D332:F332"/>
    <mergeCell ref="G332:H332"/>
    <mergeCell ref="J332:L332"/>
    <mergeCell ref="G333:H333"/>
    <mergeCell ref="J333:L333"/>
    <mergeCell ref="J339:L339"/>
    <mergeCell ref="B341:L341"/>
    <mergeCell ref="B342:L342"/>
    <mergeCell ref="B343:L343"/>
    <mergeCell ref="B345:C346"/>
    <mergeCell ref="E345:L345"/>
    <mergeCell ref="E346:L346"/>
    <mergeCell ref="B347:L347"/>
    <mergeCell ref="B348:C349"/>
    <mergeCell ref="E348:L348"/>
    <mergeCell ref="E349:L349"/>
    <mergeCell ref="B350:L350"/>
    <mergeCell ref="B351:D351"/>
    <mergeCell ref="E351:L351"/>
    <mergeCell ref="B352:L352"/>
    <mergeCell ref="B353:D353"/>
    <mergeCell ref="E353:L353"/>
    <mergeCell ref="B354:L354"/>
    <mergeCell ref="B355:D355"/>
    <mergeCell ref="E355:L355"/>
    <mergeCell ref="B356:L356"/>
    <mergeCell ref="B357:C359"/>
    <mergeCell ref="E357:L357"/>
    <mergeCell ref="E358:L358"/>
    <mergeCell ref="E359:L359"/>
    <mergeCell ref="B360:L360"/>
    <mergeCell ref="B361:C364"/>
    <mergeCell ref="E361:L361"/>
    <mergeCell ref="E362:L362"/>
    <mergeCell ref="E363:L363"/>
    <mergeCell ref="E364:L364"/>
    <mergeCell ref="B365:L365"/>
    <mergeCell ref="B366:D366"/>
    <mergeCell ref="E366:L366"/>
    <mergeCell ref="B368:B369"/>
    <mergeCell ref="C368:D368"/>
    <mergeCell ref="E368:E369"/>
    <mergeCell ref="F368:H368"/>
    <mergeCell ref="I368:I369"/>
    <mergeCell ref="J368:J369"/>
    <mergeCell ref="K368:K369"/>
    <mergeCell ref="L368:L369"/>
    <mergeCell ref="M368:N368"/>
    <mergeCell ref="O368:O369"/>
    <mergeCell ref="D377:F377"/>
    <mergeCell ref="G377:H377"/>
    <mergeCell ref="J377:L377"/>
    <mergeCell ref="G378:H378"/>
    <mergeCell ref="J378:L378"/>
    <mergeCell ref="D380:F380"/>
    <mergeCell ref="G380:H380"/>
    <mergeCell ref="J380:L380"/>
    <mergeCell ref="G381:H381"/>
    <mergeCell ref="J381:L381"/>
    <mergeCell ref="J423:L423"/>
    <mergeCell ref="B437:C438"/>
    <mergeCell ref="E437:L437"/>
    <mergeCell ref="E438:L438"/>
    <mergeCell ref="B394:C395"/>
    <mergeCell ref="E394:L394"/>
    <mergeCell ref="E395:L395"/>
    <mergeCell ref="B396:L396"/>
    <mergeCell ref="B397:D397"/>
    <mergeCell ref="E397:L397"/>
    <mergeCell ref="B398:L398"/>
    <mergeCell ref="B399:D399"/>
    <mergeCell ref="E399:L399"/>
    <mergeCell ref="B400:L400"/>
    <mergeCell ref="B401:D401"/>
    <mergeCell ref="E401:L401"/>
    <mergeCell ref="B402:L402"/>
    <mergeCell ref="B403:C405"/>
    <mergeCell ref="E403:L403"/>
    <mergeCell ref="E404:L404"/>
    <mergeCell ref="E405:L405"/>
    <mergeCell ref="B406:L406"/>
    <mergeCell ref="B439:L439"/>
    <mergeCell ref="B440:C441"/>
    <mergeCell ref="E440:L440"/>
    <mergeCell ref="E441:L441"/>
    <mergeCell ref="B442:L442"/>
    <mergeCell ref="B443:D443"/>
    <mergeCell ref="E443:L443"/>
    <mergeCell ref="B444:L444"/>
    <mergeCell ref="B445:D445"/>
    <mergeCell ref="E445:L445"/>
    <mergeCell ref="B446:L446"/>
    <mergeCell ref="B447:D447"/>
    <mergeCell ref="E447:L447"/>
    <mergeCell ref="B448:L448"/>
    <mergeCell ref="B449:C451"/>
    <mergeCell ref="E449:L449"/>
    <mergeCell ref="E450:L450"/>
    <mergeCell ref="E451:L451"/>
    <mergeCell ref="B452:L452"/>
    <mergeCell ref="B453:C456"/>
    <mergeCell ref="E453:L453"/>
    <mergeCell ref="E454:L454"/>
    <mergeCell ref="E455:L455"/>
    <mergeCell ref="E456:L456"/>
    <mergeCell ref="B457:L457"/>
    <mergeCell ref="B458:D458"/>
    <mergeCell ref="E458:L458"/>
    <mergeCell ref="B460:B461"/>
    <mergeCell ref="C460:D460"/>
    <mergeCell ref="E460:E461"/>
    <mergeCell ref="F460:H460"/>
    <mergeCell ref="I460:I461"/>
    <mergeCell ref="J460:J461"/>
    <mergeCell ref="K460:K461"/>
    <mergeCell ref="L460:L461"/>
    <mergeCell ref="M460:N460"/>
    <mergeCell ref="O460:O461"/>
    <mergeCell ref="D472:F472"/>
    <mergeCell ref="G472:H472"/>
    <mergeCell ref="J472:L472"/>
    <mergeCell ref="G473:H473"/>
    <mergeCell ref="J473:L473"/>
    <mergeCell ref="D475:F475"/>
    <mergeCell ref="G475:H475"/>
    <mergeCell ref="J475:L475"/>
    <mergeCell ref="G476:H476"/>
    <mergeCell ref="J476:L476"/>
    <mergeCell ref="J578:L578"/>
    <mergeCell ref="B580:L580"/>
    <mergeCell ref="B581:L581"/>
    <mergeCell ref="B582:L582"/>
    <mergeCell ref="B584:C585"/>
    <mergeCell ref="E584:L584"/>
    <mergeCell ref="E585:L585"/>
    <mergeCell ref="J479:L479"/>
    <mergeCell ref="B481:L481"/>
    <mergeCell ref="B482:L482"/>
    <mergeCell ref="B483:L483"/>
    <mergeCell ref="B485:C486"/>
    <mergeCell ref="E485:L485"/>
    <mergeCell ref="E486:L486"/>
    <mergeCell ref="B487:L487"/>
    <mergeCell ref="B488:C489"/>
    <mergeCell ref="E488:L488"/>
    <mergeCell ref="E489:L489"/>
    <mergeCell ref="B490:L490"/>
    <mergeCell ref="B491:D491"/>
    <mergeCell ref="E491:L491"/>
    <mergeCell ref="B492:L492"/>
    <mergeCell ref="B586:L586"/>
    <mergeCell ref="B587:C588"/>
    <mergeCell ref="E587:L587"/>
    <mergeCell ref="E588:L588"/>
    <mergeCell ref="B589:L589"/>
    <mergeCell ref="B590:D590"/>
    <mergeCell ref="E590:L590"/>
    <mergeCell ref="B591:L591"/>
    <mergeCell ref="B592:D592"/>
    <mergeCell ref="E592:L592"/>
    <mergeCell ref="B593:L593"/>
    <mergeCell ref="B594:D594"/>
    <mergeCell ref="E594:L594"/>
    <mergeCell ref="B595:L595"/>
    <mergeCell ref="B596:C598"/>
    <mergeCell ref="E596:L596"/>
    <mergeCell ref="E597:L597"/>
    <mergeCell ref="E598:L598"/>
    <mergeCell ref="B600:C603"/>
    <mergeCell ref="E600:L600"/>
    <mergeCell ref="E601:L601"/>
    <mergeCell ref="E602:L602"/>
    <mergeCell ref="E603:L603"/>
    <mergeCell ref="B599:L599"/>
    <mergeCell ref="B604:L604"/>
    <mergeCell ref="B605:D605"/>
    <mergeCell ref="E605:L605"/>
    <mergeCell ref="B607:B608"/>
    <mergeCell ref="C607:D607"/>
    <mergeCell ref="E607:E608"/>
    <mergeCell ref="F607:H607"/>
    <mergeCell ref="I607:I608"/>
    <mergeCell ref="J607:J608"/>
    <mergeCell ref="K607:K608"/>
    <mergeCell ref="L607:L608"/>
    <mergeCell ref="E642:L642"/>
    <mergeCell ref="B643:L643"/>
    <mergeCell ref="B644:D644"/>
    <mergeCell ref="E644:L644"/>
    <mergeCell ref="M607:N607"/>
    <mergeCell ref="O607:O608"/>
    <mergeCell ref="D618:F618"/>
    <mergeCell ref="G618:H618"/>
    <mergeCell ref="J618:L618"/>
    <mergeCell ref="G619:H619"/>
    <mergeCell ref="J619:L619"/>
    <mergeCell ref="D621:F621"/>
    <mergeCell ref="G621:H621"/>
    <mergeCell ref="J621:L621"/>
    <mergeCell ref="E652:L652"/>
    <mergeCell ref="E653:L653"/>
    <mergeCell ref="B654:L654"/>
    <mergeCell ref="B655:D655"/>
    <mergeCell ref="E646:L646"/>
    <mergeCell ref="E647:L647"/>
    <mergeCell ref="G622:H622"/>
    <mergeCell ref="J622:L622"/>
    <mergeCell ref="J628:L628"/>
    <mergeCell ref="B630:L630"/>
    <mergeCell ref="B631:L631"/>
    <mergeCell ref="B632:L632"/>
    <mergeCell ref="B634:C635"/>
    <mergeCell ref="E634:L634"/>
    <mergeCell ref="E635:L635"/>
    <mergeCell ref="B636:L636"/>
    <mergeCell ref="B637:C638"/>
    <mergeCell ref="E637:L637"/>
    <mergeCell ref="E638:L638"/>
    <mergeCell ref="B639:L639"/>
    <mergeCell ref="B640:D640"/>
    <mergeCell ref="E640:L640"/>
    <mergeCell ref="B641:L641"/>
    <mergeCell ref="B642:D642"/>
    <mergeCell ref="B645:L645"/>
    <mergeCell ref="B646:C648"/>
    <mergeCell ref="E729:L729"/>
    <mergeCell ref="E730:L730"/>
    <mergeCell ref="B731:L731"/>
    <mergeCell ref="B732:C733"/>
    <mergeCell ref="E732:L732"/>
    <mergeCell ref="E733:L733"/>
    <mergeCell ref="E655:L655"/>
    <mergeCell ref="J723:L723"/>
    <mergeCell ref="B725:L725"/>
    <mergeCell ref="E648:L648"/>
    <mergeCell ref="B657:B658"/>
    <mergeCell ref="C657:D657"/>
    <mergeCell ref="E657:E658"/>
    <mergeCell ref="F657:H657"/>
    <mergeCell ref="I657:I658"/>
    <mergeCell ref="J657:J658"/>
    <mergeCell ref="K657:K658"/>
    <mergeCell ref="L657:L658"/>
    <mergeCell ref="B649:L649"/>
    <mergeCell ref="B650:C653"/>
    <mergeCell ref="E650:L650"/>
    <mergeCell ref="E651:L651"/>
    <mergeCell ref="E683:L683"/>
    <mergeCell ref="B734:L734"/>
    <mergeCell ref="M657:N657"/>
    <mergeCell ref="O657:O658"/>
    <mergeCell ref="D666:F666"/>
    <mergeCell ref="G666:H666"/>
    <mergeCell ref="J666:L666"/>
    <mergeCell ref="G667:H667"/>
    <mergeCell ref="J667:L667"/>
    <mergeCell ref="D669:F669"/>
    <mergeCell ref="G669:H669"/>
    <mergeCell ref="J669:L669"/>
    <mergeCell ref="G670:H670"/>
    <mergeCell ref="J670:L670"/>
    <mergeCell ref="B726:L726"/>
    <mergeCell ref="B681:L681"/>
    <mergeCell ref="B682:C683"/>
    <mergeCell ref="E682:L682"/>
    <mergeCell ref="B677:L677"/>
    <mergeCell ref="B679:C680"/>
    <mergeCell ref="E679:L679"/>
    <mergeCell ref="E680:L680"/>
    <mergeCell ref="B688:L688"/>
    <mergeCell ref="B689:D689"/>
    <mergeCell ref="B727:L727"/>
    <mergeCell ref="B729:C730"/>
    <mergeCell ref="B735:D735"/>
    <mergeCell ref="E735:L735"/>
    <mergeCell ref="B736:L736"/>
    <mergeCell ref="B737:D737"/>
    <mergeCell ref="E737:L737"/>
    <mergeCell ref="B738:L738"/>
    <mergeCell ref="B739:D739"/>
    <mergeCell ref="E739:L739"/>
    <mergeCell ref="B740:L740"/>
    <mergeCell ref="B741:C743"/>
    <mergeCell ref="E741:L741"/>
    <mergeCell ref="E742:L742"/>
    <mergeCell ref="E743:L743"/>
    <mergeCell ref="B744:L744"/>
    <mergeCell ref="B745:C748"/>
    <mergeCell ref="E745:L745"/>
    <mergeCell ref="E746:L746"/>
    <mergeCell ref="E747:L747"/>
    <mergeCell ref="E748:L748"/>
    <mergeCell ref="B749:L749"/>
    <mergeCell ref="B750:D750"/>
    <mergeCell ref="E750:L750"/>
    <mergeCell ref="G765:H765"/>
    <mergeCell ref="J765:L765"/>
    <mergeCell ref="B752:B753"/>
    <mergeCell ref="C752:D752"/>
    <mergeCell ref="E752:E753"/>
    <mergeCell ref="F752:H752"/>
    <mergeCell ref="I752:I753"/>
    <mergeCell ref="J752:J753"/>
    <mergeCell ref="K752:K753"/>
    <mergeCell ref="L752:L753"/>
    <mergeCell ref="M752:N752"/>
    <mergeCell ref="O752:O753"/>
    <mergeCell ref="D761:F761"/>
    <mergeCell ref="G761:H761"/>
    <mergeCell ref="J761:L761"/>
    <mergeCell ref="G762:H762"/>
    <mergeCell ref="J762:L762"/>
    <mergeCell ref="D764:F764"/>
    <mergeCell ref="G764:H764"/>
    <mergeCell ref="J764:L764"/>
    <mergeCell ref="M177:N177"/>
    <mergeCell ref="O177:O178"/>
    <mergeCell ref="D189:F189"/>
    <mergeCell ref="G189:H189"/>
    <mergeCell ref="J189:L189"/>
    <mergeCell ref="G190:H190"/>
    <mergeCell ref="J190:L190"/>
    <mergeCell ref="D192:F192"/>
    <mergeCell ref="G192:H192"/>
    <mergeCell ref="J192:L192"/>
  </mergeCells>
  <pageMargins left="0.2" right="0.2" top="0.21" bottom="0.2" header="0.2" footer="0.2"/>
  <pageSetup paperSize="9" scale="5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Q1126"/>
  <sheetViews>
    <sheetView tabSelected="1" topLeftCell="B76" zoomScale="120" zoomScaleNormal="120" workbookViewId="0">
      <selection activeCell="D10" sqref="D10:I10"/>
    </sheetView>
  </sheetViews>
  <sheetFormatPr defaultRowHeight="16.5"/>
  <cols>
    <col min="1" max="1" width="2" style="9" hidden="1" customWidth="1"/>
    <col min="2" max="2" width="28.85546875" style="9" customWidth="1"/>
    <col min="3" max="3" width="27" style="9" customWidth="1"/>
    <col min="4" max="4" width="22.28515625" style="9" customWidth="1"/>
    <col min="5" max="5" width="19.42578125" style="9" customWidth="1"/>
    <col min="6" max="6" width="18.7109375" style="9" customWidth="1"/>
    <col min="7" max="7" width="19.85546875" style="9" customWidth="1"/>
    <col min="8" max="8" width="19" style="9" customWidth="1"/>
    <col min="9" max="9" width="19.85546875" style="9" customWidth="1"/>
    <col min="10" max="10" width="45" style="9" customWidth="1"/>
    <col min="11" max="16384" width="9.140625" style="9"/>
  </cols>
  <sheetData>
    <row r="1" spans="2:10">
      <c r="H1" s="13"/>
      <c r="I1" s="309" t="s">
        <v>126</v>
      </c>
      <c r="J1" s="309"/>
    </row>
    <row r="2" spans="2:10">
      <c r="H2" s="13"/>
      <c r="I2" s="82"/>
      <c r="J2" s="82"/>
    </row>
    <row r="3" spans="2:10">
      <c r="B3" s="307" t="s">
        <v>120</v>
      </c>
      <c r="C3" s="307"/>
      <c r="D3" s="307"/>
      <c r="E3" s="307"/>
      <c r="F3" s="307"/>
      <c r="G3" s="307"/>
      <c r="H3" s="307"/>
      <c r="I3" s="307"/>
    </row>
    <row r="4" spans="2:10">
      <c r="B4" s="307" t="s">
        <v>127</v>
      </c>
      <c r="C4" s="307"/>
      <c r="D4" s="307"/>
      <c r="E4" s="307"/>
      <c r="F4" s="307"/>
      <c r="G4" s="307"/>
      <c r="H4" s="307"/>
      <c r="I4" s="307"/>
    </row>
    <row r="5" spans="2:10">
      <c r="B5" s="307" t="s">
        <v>336</v>
      </c>
      <c r="C5" s="307"/>
      <c r="D5" s="307"/>
      <c r="E5" s="307"/>
      <c r="F5" s="307"/>
      <c r="G5" s="307"/>
      <c r="H5" s="307"/>
      <c r="I5" s="307"/>
    </row>
    <row r="6" spans="2:10">
      <c r="B6" s="83"/>
      <c r="C6" s="83"/>
      <c r="D6" s="83"/>
      <c r="E6" s="83"/>
      <c r="F6" s="83"/>
      <c r="G6" s="83"/>
      <c r="H6" s="83"/>
      <c r="I6" s="83"/>
    </row>
    <row r="7" spans="2:10">
      <c r="B7" s="293" t="s">
        <v>29</v>
      </c>
      <c r="C7" s="34" t="s">
        <v>30</v>
      </c>
      <c r="D7" s="311" t="s">
        <v>144</v>
      </c>
      <c r="E7" s="308"/>
      <c r="F7" s="308"/>
      <c r="G7" s="308"/>
      <c r="H7" s="308"/>
      <c r="I7" s="312"/>
      <c r="J7" s="12"/>
    </row>
    <row r="8" spans="2:10">
      <c r="B8" s="293"/>
      <c r="C8" s="34" t="s">
        <v>31</v>
      </c>
      <c r="D8" s="294">
        <v>104021</v>
      </c>
      <c r="E8" s="294"/>
      <c r="F8" s="294"/>
      <c r="G8" s="294"/>
      <c r="H8" s="294"/>
      <c r="I8" s="294"/>
    </row>
    <row r="9" spans="2:10">
      <c r="B9" s="292"/>
      <c r="C9" s="292"/>
      <c r="D9" s="292"/>
      <c r="E9" s="292"/>
      <c r="F9" s="292"/>
      <c r="G9" s="292"/>
      <c r="H9" s="292"/>
      <c r="I9" s="292"/>
    </row>
    <row r="10" spans="2:10">
      <c r="B10" s="293" t="s">
        <v>32</v>
      </c>
      <c r="C10" s="34" t="s">
        <v>30</v>
      </c>
      <c r="D10" s="311" t="s">
        <v>144</v>
      </c>
      <c r="E10" s="308"/>
      <c r="F10" s="308"/>
      <c r="G10" s="308"/>
      <c r="H10" s="308"/>
      <c r="I10" s="312"/>
    </row>
    <row r="11" spans="2:10">
      <c r="B11" s="293"/>
      <c r="C11" s="34" t="s">
        <v>31</v>
      </c>
      <c r="D11" s="294">
        <v>104021</v>
      </c>
      <c r="E11" s="294"/>
      <c r="F11" s="294"/>
      <c r="G11" s="294"/>
      <c r="H11" s="294"/>
      <c r="I11" s="294"/>
    </row>
    <row r="12" spans="2:10">
      <c r="B12" s="308"/>
      <c r="C12" s="308"/>
      <c r="D12" s="308"/>
      <c r="E12" s="308"/>
      <c r="F12" s="308"/>
      <c r="G12" s="308"/>
      <c r="H12" s="308"/>
      <c r="I12" s="308"/>
    </row>
    <row r="13" spans="2:10">
      <c r="B13" s="293" t="s">
        <v>33</v>
      </c>
      <c r="C13" s="293"/>
      <c r="D13" s="311" t="s">
        <v>144</v>
      </c>
      <c r="E13" s="308"/>
      <c r="F13" s="308"/>
      <c r="G13" s="308"/>
      <c r="H13" s="308"/>
      <c r="I13" s="312"/>
    </row>
    <row r="14" spans="2:10">
      <c r="B14" s="292"/>
      <c r="C14" s="292"/>
      <c r="D14" s="336"/>
      <c r="E14" s="336"/>
      <c r="F14" s="336"/>
      <c r="G14" s="336"/>
      <c r="H14" s="336"/>
    </row>
    <row r="15" spans="2:10">
      <c r="B15" s="293" t="s">
        <v>34</v>
      </c>
      <c r="C15" s="293"/>
      <c r="D15" s="294">
        <v>1006</v>
      </c>
      <c r="E15" s="294"/>
      <c r="F15" s="294"/>
      <c r="G15" s="294"/>
      <c r="H15" s="294"/>
      <c r="I15" s="294"/>
    </row>
    <row r="16" spans="2:10">
      <c r="B16" s="308"/>
      <c r="C16" s="308"/>
      <c r="D16" s="308"/>
      <c r="E16" s="308"/>
      <c r="F16" s="308"/>
      <c r="G16" s="308"/>
      <c r="H16" s="308"/>
      <c r="I16" s="308"/>
    </row>
    <row r="17" spans="2:10">
      <c r="B17" s="296" t="s">
        <v>123</v>
      </c>
      <c r="C17" s="34" t="s">
        <v>37</v>
      </c>
      <c r="D17" s="310" t="s">
        <v>142</v>
      </c>
      <c r="E17" s="310"/>
      <c r="F17" s="310"/>
      <c r="G17" s="310"/>
      <c r="H17" s="310"/>
      <c r="I17" s="310"/>
    </row>
    <row r="18" spans="2:10">
      <c r="B18" s="296"/>
      <c r="C18" s="34" t="s">
        <v>38</v>
      </c>
      <c r="D18" s="319" t="s">
        <v>142</v>
      </c>
      <c r="E18" s="320"/>
      <c r="F18" s="320"/>
      <c r="G18" s="320"/>
      <c r="H18" s="320"/>
      <c r="I18" s="321"/>
    </row>
    <row r="19" spans="2:10">
      <c r="B19" s="296"/>
      <c r="C19" s="34" t="s">
        <v>39</v>
      </c>
      <c r="D19" s="310" t="s">
        <v>143</v>
      </c>
      <c r="E19" s="310"/>
      <c r="F19" s="310"/>
      <c r="G19" s="310"/>
      <c r="H19" s="310"/>
      <c r="I19" s="310"/>
    </row>
    <row r="20" spans="2:10">
      <c r="B20" s="292"/>
      <c r="C20" s="292"/>
      <c r="D20" s="336"/>
      <c r="E20" s="336"/>
      <c r="F20" s="336"/>
      <c r="G20" s="336"/>
      <c r="H20" s="336"/>
    </row>
    <row r="21" spans="2:10">
      <c r="B21" s="298" t="s">
        <v>124</v>
      </c>
      <c r="C21" s="34" t="s">
        <v>41</v>
      </c>
      <c r="D21" s="304" t="s">
        <v>201</v>
      </c>
      <c r="E21" s="305"/>
      <c r="F21" s="305"/>
      <c r="G21" s="305"/>
      <c r="H21" s="305"/>
      <c r="I21" s="306"/>
    </row>
    <row r="22" spans="2:10">
      <c r="B22" s="300"/>
      <c r="C22" s="34" t="s">
        <v>42</v>
      </c>
      <c r="D22" s="294">
        <v>1006</v>
      </c>
      <c r="E22" s="294"/>
      <c r="F22" s="294"/>
      <c r="G22" s="294"/>
      <c r="H22" s="294"/>
      <c r="I22" s="294"/>
    </row>
    <row r="23" spans="2:10">
      <c r="B23" s="300"/>
      <c r="C23" s="34" t="s">
        <v>43</v>
      </c>
      <c r="D23" s="304" t="s">
        <v>161</v>
      </c>
      <c r="E23" s="305"/>
      <c r="F23" s="305"/>
      <c r="G23" s="305"/>
      <c r="H23" s="305"/>
      <c r="I23" s="306"/>
    </row>
    <row r="24" spans="2:10">
      <c r="B24" s="302"/>
      <c r="C24" s="34" t="s">
        <v>44</v>
      </c>
      <c r="D24" s="294">
        <v>11003</v>
      </c>
      <c r="E24" s="294"/>
      <c r="F24" s="294"/>
      <c r="G24" s="294"/>
      <c r="H24" s="294"/>
      <c r="I24" s="294"/>
    </row>
    <row r="25" spans="2:10">
      <c r="B25" s="292"/>
      <c r="C25" s="292"/>
      <c r="D25" s="336"/>
      <c r="E25" s="336"/>
      <c r="F25" s="336"/>
      <c r="G25" s="336"/>
      <c r="H25" s="336"/>
    </row>
    <row r="26" spans="2:10">
      <c r="B26" s="293" t="s">
        <v>125</v>
      </c>
      <c r="C26" s="293"/>
      <c r="D26" s="294" t="s">
        <v>148</v>
      </c>
      <c r="E26" s="294"/>
      <c r="F26" s="294"/>
      <c r="G26" s="294"/>
      <c r="H26" s="294"/>
      <c r="I26" s="294"/>
    </row>
    <row r="27" spans="2:10">
      <c r="B27" s="86"/>
      <c r="C27" s="86"/>
      <c r="D27" s="87"/>
      <c r="E27" s="87"/>
      <c r="F27" s="87"/>
      <c r="G27" s="87"/>
      <c r="H27" s="87"/>
      <c r="I27" s="87"/>
    </row>
    <row r="28" spans="2:10" ht="1.5" customHeight="1"/>
    <row r="29" spans="2:10" ht="68.25" customHeight="1">
      <c r="B29" s="38"/>
      <c r="C29" s="38"/>
      <c r="D29" s="344" t="s">
        <v>128</v>
      </c>
      <c r="E29" s="345"/>
      <c r="F29" s="344" t="s">
        <v>129</v>
      </c>
      <c r="G29" s="345"/>
      <c r="H29" s="340" t="s">
        <v>130</v>
      </c>
      <c r="I29" s="340" t="s">
        <v>131</v>
      </c>
      <c r="J29" s="340" t="s">
        <v>132</v>
      </c>
    </row>
    <row r="30" spans="2:10" ht="45.75" customHeight="1">
      <c r="B30" s="34" t="s">
        <v>133</v>
      </c>
      <c r="C30" s="41">
        <v>1006</v>
      </c>
      <c r="D30" s="3" t="s">
        <v>2</v>
      </c>
      <c r="E30" s="3" t="s">
        <v>134</v>
      </c>
      <c r="F30" s="3" t="s">
        <v>2</v>
      </c>
      <c r="G30" s="3" t="s">
        <v>134</v>
      </c>
      <c r="H30" s="341"/>
      <c r="I30" s="341"/>
      <c r="J30" s="341"/>
    </row>
    <row r="31" spans="2:10" ht="31.5" customHeight="1">
      <c r="B31" s="34" t="s">
        <v>135</v>
      </c>
      <c r="C31" s="41">
        <v>11003</v>
      </c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</row>
    <row r="32" spans="2:10" ht="21.75" customHeight="1">
      <c r="B32" s="34" t="s">
        <v>136</v>
      </c>
      <c r="C32" s="304" t="s">
        <v>161</v>
      </c>
      <c r="D32" s="305"/>
      <c r="E32" s="305"/>
      <c r="F32" s="305"/>
      <c r="G32" s="305"/>
      <c r="H32" s="305"/>
      <c r="I32" s="305"/>
      <c r="J32" s="306"/>
    </row>
    <row r="33" spans="2:10" ht="204.75" customHeight="1">
      <c r="B33" s="34" t="s">
        <v>297</v>
      </c>
      <c r="C33" s="36" t="s">
        <v>218</v>
      </c>
      <c r="D33" s="39" t="s">
        <v>28</v>
      </c>
      <c r="E33" s="39" t="s">
        <v>28</v>
      </c>
      <c r="F33" s="39" t="s">
        <v>28</v>
      </c>
      <c r="G33" s="11"/>
      <c r="H33" s="39" t="s">
        <v>28</v>
      </c>
      <c r="I33" s="39" t="s">
        <v>28</v>
      </c>
      <c r="J33" s="39" t="s">
        <v>28</v>
      </c>
    </row>
    <row r="34" spans="2:10" ht="27">
      <c r="B34" s="34" t="s">
        <v>138</v>
      </c>
      <c r="C34" s="131" t="s">
        <v>160</v>
      </c>
      <c r="D34" s="39" t="s">
        <v>28</v>
      </c>
      <c r="E34" s="39" t="s">
        <v>28</v>
      </c>
      <c r="F34" s="39" t="s">
        <v>28</v>
      </c>
      <c r="G34" s="39" t="s">
        <v>27</v>
      </c>
      <c r="H34" s="39" t="s">
        <v>28</v>
      </c>
      <c r="I34" s="39" t="s">
        <v>28</v>
      </c>
      <c r="J34" s="39" t="s">
        <v>28</v>
      </c>
    </row>
    <row r="35" spans="2:10" ht="40.5">
      <c r="B35" s="263" t="s">
        <v>139</v>
      </c>
      <c r="C35" s="36" t="s">
        <v>219</v>
      </c>
      <c r="D35" s="39" t="s">
        <v>28</v>
      </c>
      <c r="E35" s="39" t="s">
        <v>28</v>
      </c>
      <c r="F35" s="39" t="s">
        <v>28</v>
      </c>
      <c r="G35" s="11"/>
      <c r="H35" s="39" t="s">
        <v>28</v>
      </c>
      <c r="I35" s="39" t="s">
        <v>28</v>
      </c>
      <c r="J35" s="39" t="s">
        <v>28</v>
      </c>
    </row>
    <row r="36" spans="2:10" ht="25.5" customHeight="1">
      <c r="B36" s="348" t="s">
        <v>140</v>
      </c>
      <c r="C36" s="348"/>
      <c r="D36" s="38"/>
      <c r="E36" s="38"/>
      <c r="F36" s="38"/>
      <c r="G36" s="38"/>
      <c r="H36" s="38"/>
      <c r="I36" s="38"/>
      <c r="J36" s="38"/>
    </row>
    <row r="37" spans="2:10" ht="96" customHeight="1">
      <c r="B37" s="346" t="s">
        <v>290</v>
      </c>
      <c r="C37" s="347"/>
      <c r="D37" s="42">
        <v>5</v>
      </c>
      <c r="E37" s="42">
        <f>D37</f>
        <v>5</v>
      </c>
      <c r="F37" s="152">
        <v>5</v>
      </c>
      <c r="G37" s="152">
        <f t="shared" ref="G37:G40" si="0">F37</f>
        <v>5</v>
      </c>
      <c r="H37" s="152">
        <v>5</v>
      </c>
      <c r="I37" s="42">
        <f>G37-H37</f>
        <v>0</v>
      </c>
      <c r="J37" s="221"/>
    </row>
    <row r="38" spans="2:10" ht="61.5" customHeight="1">
      <c r="B38" s="346" t="s">
        <v>291</v>
      </c>
      <c r="C38" s="347"/>
      <c r="D38" s="42">
        <v>12</v>
      </c>
      <c r="E38" s="44">
        <f t="shared" ref="E38:E42" si="1">D38</f>
        <v>12</v>
      </c>
      <c r="F38" s="152">
        <v>12</v>
      </c>
      <c r="G38" s="152">
        <f t="shared" si="0"/>
        <v>12</v>
      </c>
      <c r="H38" s="152">
        <v>12</v>
      </c>
      <c r="I38" s="42">
        <f t="shared" ref="I38:I43" si="2">G38-H38</f>
        <v>0</v>
      </c>
      <c r="J38" s="221"/>
    </row>
    <row r="39" spans="2:10" ht="61.5" customHeight="1">
      <c r="B39" s="346" t="s">
        <v>292</v>
      </c>
      <c r="C39" s="347"/>
      <c r="D39" s="152" t="s">
        <v>293</v>
      </c>
      <c r="E39" s="44" t="str">
        <f t="shared" si="1"/>
        <v>1.5-2</v>
      </c>
      <c r="F39" s="152" t="s">
        <v>293</v>
      </c>
      <c r="G39" s="152" t="str">
        <f t="shared" si="0"/>
        <v>1.5-2</v>
      </c>
      <c r="H39" s="152" t="s">
        <v>293</v>
      </c>
      <c r="I39" s="152">
        <v>0</v>
      </c>
      <c r="J39" s="221"/>
    </row>
    <row r="40" spans="2:10" ht="69.75" customHeight="1">
      <c r="B40" s="346" t="s">
        <v>163</v>
      </c>
      <c r="C40" s="347"/>
      <c r="D40" s="132" t="s">
        <v>294</v>
      </c>
      <c r="E40" s="152" t="str">
        <f t="shared" si="1"/>
        <v>3-4</v>
      </c>
      <c r="F40" s="132" t="s">
        <v>294</v>
      </c>
      <c r="G40" s="152" t="str">
        <f t="shared" si="0"/>
        <v>3-4</v>
      </c>
      <c r="H40" s="152">
        <v>3.4</v>
      </c>
      <c r="I40" s="132" t="s">
        <v>347</v>
      </c>
      <c r="J40" s="221"/>
    </row>
    <row r="41" spans="2:10" ht="117" customHeight="1" thickBot="1">
      <c r="B41" s="346" t="s">
        <v>295</v>
      </c>
      <c r="C41" s="347"/>
      <c r="D41" s="42">
        <v>50</v>
      </c>
      <c r="E41" s="44">
        <f t="shared" si="1"/>
        <v>50</v>
      </c>
      <c r="F41" s="152">
        <v>50</v>
      </c>
      <c r="G41" s="152">
        <f t="shared" ref="G41:G42" si="3">F41</f>
        <v>50</v>
      </c>
      <c r="H41" s="152">
        <v>100</v>
      </c>
      <c r="I41" s="42">
        <f t="shared" si="2"/>
        <v>-50</v>
      </c>
      <c r="J41" s="278" t="s">
        <v>350</v>
      </c>
    </row>
    <row r="42" spans="2:10" ht="139.5" customHeight="1" thickBot="1">
      <c r="B42" s="346" t="s">
        <v>296</v>
      </c>
      <c r="C42" s="347"/>
      <c r="D42" s="42">
        <v>15</v>
      </c>
      <c r="E42" s="44">
        <f t="shared" si="1"/>
        <v>15</v>
      </c>
      <c r="F42" s="152">
        <v>15</v>
      </c>
      <c r="G42" s="42">
        <f t="shared" si="3"/>
        <v>15</v>
      </c>
      <c r="H42" s="152">
        <v>28.5</v>
      </c>
      <c r="I42" s="42">
        <f t="shared" si="2"/>
        <v>-13.5</v>
      </c>
      <c r="J42" s="278" t="s">
        <v>351</v>
      </c>
    </row>
    <row r="43" spans="2:10" ht="70.5" customHeight="1">
      <c r="B43" s="343" t="s">
        <v>141</v>
      </c>
      <c r="C43" s="343"/>
      <c r="D43" s="183">
        <v>4000</v>
      </c>
      <c r="E43" s="183">
        <v>5890.1</v>
      </c>
      <c r="F43" s="183">
        <v>8000</v>
      </c>
      <c r="G43" s="183">
        <v>5890.1</v>
      </c>
      <c r="H43" s="183">
        <v>5890.01</v>
      </c>
      <c r="I43" s="183">
        <f t="shared" si="2"/>
        <v>9.0000000000145519E-2</v>
      </c>
      <c r="J43" s="221"/>
    </row>
    <row r="44" spans="2:10">
      <c r="J44" s="247"/>
    </row>
    <row r="45" spans="2:10" s="154" customFormat="1"/>
    <row r="46" spans="2:10" s="154" customFormat="1"/>
    <row r="47" spans="2:10" ht="16.5" customHeight="1">
      <c r="B47" s="156" t="s">
        <v>337</v>
      </c>
      <c r="C47" s="335" t="s">
        <v>66</v>
      </c>
      <c r="D47" s="335"/>
      <c r="E47" s="335"/>
      <c r="F47" s="290" t="s">
        <v>67</v>
      </c>
      <c r="G47" s="290"/>
      <c r="H47" s="291" t="s">
        <v>281</v>
      </c>
      <c r="I47" s="291"/>
      <c r="J47" s="291"/>
    </row>
    <row r="48" spans="2:10">
      <c r="C48" s="8"/>
      <c r="D48" s="8"/>
      <c r="E48" s="1"/>
      <c r="F48" s="290" t="s">
        <v>68</v>
      </c>
      <c r="G48" s="290"/>
      <c r="H48" s="290" t="s">
        <v>69</v>
      </c>
      <c r="I48" s="290"/>
      <c r="J48" s="290"/>
    </row>
    <row r="49" spans="2:10">
      <c r="B49" s="33" t="s">
        <v>70</v>
      </c>
      <c r="D49" s="8"/>
      <c r="E49" s="8"/>
      <c r="F49" s="8"/>
      <c r="G49" s="8"/>
    </row>
    <row r="50" spans="2:10" ht="16.5" customHeight="1">
      <c r="C50" s="335" t="s">
        <v>71</v>
      </c>
      <c r="D50" s="335"/>
      <c r="E50" s="335"/>
      <c r="F50" s="290" t="s">
        <v>67</v>
      </c>
      <c r="G50" s="290"/>
      <c r="H50" s="291" t="s">
        <v>216</v>
      </c>
      <c r="I50" s="291"/>
      <c r="J50" s="291"/>
    </row>
    <row r="51" spans="2:10">
      <c r="C51" s="8"/>
      <c r="D51" s="8"/>
      <c r="E51" s="8"/>
      <c r="F51" s="290" t="s">
        <v>68</v>
      </c>
      <c r="G51" s="290"/>
      <c r="H51" s="290" t="s">
        <v>69</v>
      </c>
      <c r="I51" s="290"/>
      <c r="J51" s="290"/>
    </row>
    <row r="52" spans="2:10" s="154" customFormat="1"/>
    <row r="53" spans="2:10" s="154" customFormat="1"/>
    <row r="54" spans="2:10">
      <c r="H54" s="13"/>
      <c r="I54" s="309" t="s">
        <v>126</v>
      </c>
      <c r="J54" s="309"/>
    </row>
    <row r="55" spans="2:10">
      <c r="F55" s="35"/>
      <c r="G55" s="35"/>
      <c r="H55" s="35"/>
    </row>
    <row r="56" spans="2:10">
      <c r="B56" s="307" t="s">
        <v>120</v>
      </c>
      <c r="C56" s="307"/>
      <c r="D56" s="307"/>
      <c r="E56" s="307"/>
      <c r="F56" s="307"/>
      <c r="G56" s="307"/>
      <c r="H56" s="307"/>
      <c r="I56" s="307"/>
    </row>
    <row r="57" spans="2:10">
      <c r="B57" s="307" t="s">
        <v>127</v>
      </c>
      <c r="C57" s="307"/>
      <c r="D57" s="307"/>
      <c r="E57" s="307"/>
      <c r="F57" s="307"/>
      <c r="G57" s="307"/>
      <c r="H57" s="307"/>
      <c r="I57" s="307"/>
    </row>
    <row r="58" spans="2:10">
      <c r="B58" s="307" t="s">
        <v>336</v>
      </c>
      <c r="C58" s="307"/>
      <c r="D58" s="307"/>
      <c r="E58" s="307"/>
      <c r="F58" s="307"/>
      <c r="G58" s="307"/>
      <c r="H58" s="307"/>
      <c r="I58" s="307"/>
    </row>
    <row r="59" spans="2:10">
      <c r="J59" s="12"/>
    </row>
    <row r="60" spans="2:10">
      <c r="B60" s="293" t="s">
        <v>29</v>
      </c>
      <c r="C60" s="34" t="s">
        <v>30</v>
      </c>
      <c r="D60" s="311" t="s">
        <v>144</v>
      </c>
      <c r="E60" s="308"/>
      <c r="F60" s="308"/>
      <c r="G60" s="308"/>
      <c r="H60" s="308"/>
      <c r="I60" s="312"/>
      <c r="J60" s="12"/>
    </row>
    <row r="61" spans="2:10">
      <c r="B61" s="293"/>
      <c r="C61" s="34" t="s">
        <v>31</v>
      </c>
      <c r="D61" s="294">
        <v>104021</v>
      </c>
      <c r="E61" s="294"/>
      <c r="F61" s="294"/>
      <c r="G61" s="294"/>
      <c r="H61" s="294"/>
      <c r="I61" s="294"/>
    </row>
    <row r="62" spans="2:10">
      <c r="B62" s="292"/>
      <c r="C62" s="292"/>
      <c r="D62" s="292"/>
      <c r="E62" s="292"/>
      <c r="F62" s="292"/>
      <c r="G62" s="292"/>
      <c r="H62" s="292"/>
      <c r="I62" s="292"/>
    </row>
    <row r="63" spans="2:10">
      <c r="B63" s="293" t="s">
        <v>32</v>
      </c>
      <c r="C63" s="34" t="s">
        <v>30</v>
      </c>
      <c r="D63" s="311" t="s">
        <v>144</v>
      </c>
      <c r="E63" s="308"/>
      <c r="F63" s="308"/>
      <c r="G63" s="308"/>
      <c r="H63" s="308"/>
      <c r="I63" s="312"/>
    </row>
    <row r="64" spans="2:10">
      <c r="B64" s="293"/>
      <c r="C64" s="34" t="s">
        <v>31</v>
      </c>
      <c r="D64" s="294">
        <v>104021</v>
      </c>
      <c r="E64" s="294"/>
      <c r="F64" s="294"/>
      <c r="G64" s="294"/>
      <c r="H64" s="294"/>
      <c r="I64" s="294"/>
    </row>
    <row r="65" spans="2:9">
      <c r="B65" s="308"/>
      <c r="C65" s="308"/>
      <c r="D65" s="308"/>
      <c r="E65" s="308"/>
      <c r="F65" s="308"/>
      <c r="G65" s="308"/>
      <c r="H65" s="308"/>
      <c r="I65" s="308"/>
    </row>
    <row r="66" spans="2:9">
      <c r="B66" s="293" t="s">
        <v>33</v>
      </c>
      <c r="C66" s="293"/>
      <c r="D66" s="311" t="s">
        <v>144</v>
      </c>
      <c r="E66" s="308"/>
      <c r="F66" s="308"/>
      <c r="G66" s="308"/>
      <c r="H66" s="308"/>
      <c r="I66" s="312"/>
    </row>
    <row r="67" spans="2:9">
      <c r="B67" s="292"/>
      <c r="C67" s="292"/>
      <c r="D67" s="336"/>
      <c r="E67" s="336"/>
      <c r="F67" s="336"/>
      <c r="G67" s="336"/>
      <c r="H67" s="336"/>
    </row>
    <row r="68" spans="2:9">
      <c r="B68" s="293" t="s">
        <v>34</v>
      </c>
      <c r="C68" s="293"/>
      <c r="D68" s="294">
        <v>1006</v>
      </c>
      <c r="E68" s="294"/>
      <c r="F68" s="294"/>
      <c r="G68" s="294"/>
      <c r="H68" s="294"/>
      <c r="I68" s="294"/>
    </row>
    <row r="69" spans="2:9">
      <c r="B69" s="308"/>
      <c r="C69" s="308"/>
      <c r="D69" s="308"/>
      <c r="E69" s="308"/>
      <c r="F69" s="308"/>
      <c r="G69" s="308"/>
      <c r="H69" s="308"/>
      <c r="I69" s="308"/>
    </row>
    <row r="70" spans="2:9">
      <c r="B70" s="296" t="s">
        <v>123</v>
      </c>
      <c r="C70" s="34" t="s">
        <v>37</v>
      </c>
      <c r="D70" s="310" t="s">
        <v>142</v>
      </c>
      <c r="E70" s="310"/>
      <c r="F70" s="310"/>
      <c r="G70" s="310"/>
      <c r="H70" s="310"/>
      <c r="I70" s="310"/>
    </row>
    <row r="71" spans="2:9">
      <c r="B71" s="296"/>
      <c r="C71" s="34" t="s">
        <v>38</v>
      </c>
      <c r="D71" s="319" t="s">
        <v>142</v>
      </c>
      <c r="E71" s="320"/>
      <c r="F71" s="320"/>
      <c r="G71" s="320"/>
      <c r="H71" s="320"/>
      <c r="I71" s="321"/>
    </row>
    <row r="72" spans="2:9">
      <c r="B72" s="296"/>
      <c r="C72" s="34" t="s">
        <v>39</v>
      </c>
      <c r="D72" s="310" t="s">
        <v>143</v>
      </c>
      <c r="E72" s="310"/>
      <c r="F72" s="310"/>
      <c r="G72" s="310"/>
      <c r="H72" s="310"/>
      <c r="I72" s="310"/>
    </row>
    <row r="73" spans="2:9">
      <c r="B73" s="292"/>
      <c r="C73" s="292"/>
      <c r="D73" s="336"/>
      <c r="E73" s="336"/>
      <c r="F73" s="336"/>
      <c r="G73" s="336"/>
      <c r="H73" s="336"/>
    </row>
    <row r="74" spans="2:9">
      <c r="B74" s="298" t="s">
        <v>124</v>
      </c>
      <c r="C74" s="34" t="s">
        <v>41</v>
      </c>
      <c r="D74" s="304" t="s">
        <v>201</v>
      </c>
      <c r="E74" s="305"/>
      <c r="F74" s="305"/>
      <c r="G74" s="305"/>
      <c r="H74" s="305"/>
      <c r="I74" s="306"/>
    </row>
    <row r="75" spans="2:9">
      <c r="B75" s="300"/>
      <c r="C75" s="34" t="s">
        <v>42</v>
      </c>
      <c r="D75" s="294">
        <v>1006</v>
      </c>
      <c r="E75" s="294"/>
      <c r="F75" s="294"/>
      <c r="G75" s="294"/>
      <c r="H75" s="294"/>
      <c r="I75" s="294"/>
    </row>
    <row r="76" spans="2:9">
      <c r="B76" s="300"/>
      <c r="C76" s="34" t="s">
        <v>43</v>
      </c>
      <c r="D76" s="304" t="s">
        <v>285</v>
      </c>
      <c r="E76" s="305"/>
      <c r="F76" s="305"/>
      <c r="G76" s="305"/>
      <c r="H76" s="305"/>
      <c r="I76" s="306"/>
    </row>
    <row r="77" spans="2:9">
      <c r="B77" s="302"/>
      <c r="C77" s="34" t="s">
        <v>44</v>
      </c>
      <c r="D77" s="294">
        <v>11004</v>
      </c>
      <c r="E77" s="294"/>
      <c r="F77" s="294"/>
      <c r="G77" s="294"/>
      <c r="H77" s="294"/>
      <c r="I77" s="294"/>
    </row>
    <row r="78" spans="2:9">
      <c r="B78" s="292"/>
      <c r="C78" s="292"/>
      <c r="D78" s="336"/>
      <c r="E78" s="336"/>
      <c r="F78" s="336"/>
      <c r="G78" s="336"/>
      <c r="H78" s="336"/>
    </row>
    <row r="79" spans="2:9">
      <c r="B79" s="293" t="s">
        <v>125</v>
      </c>
      <c r="C79" s="293"/>
      <c r="D79" s="294" t="s">
        <v>148</v>
      </c>
      <c r="E79" s="294"/>
      <c r="F79" s="294"/>
      <c r="G79" s="294"/>
      <c r="H79" s="294"/>
      <c r="I79" s="294"/>
    </row>
    <row r="81" spans="2:10" ht="55.5" customHeight="1">
      <c r="B81" s="38"/>
      <c r="C81" s="38"/>
      <c r="D81" s="344" t="s">
        <v>128</v>
      </c>
      <c r="E81" s="345"/>
      <c r="F81" s="344" t="s">
        <v>129</v>
      </c>
      <c r="G81" s="345"/>
      <c r="H81" s="340" t="s">
        <v>130</v>
      </c>
      <c r="I81" s="340" t="s">
        <v>131</v>
      </c>
      <c r="J81" s="340" t="s">
        <v>132</v>
      </c>
    </row>
    <row r="82" spans="2:10" ht="54.75" customHeight="1">
      <c r="B82" s="34" t="s">
        <v>133</v>
      </c>
      <c r="C82" s="41">
        <v>1006</v>
      </c>
      <c r="D82" s="3" t="s">
        <v>2</v>
      </c>
      <c r="E82" s="3" t="s">
        <v>134</v>
      </c>
      <c r="F82" s="3" t="s">
        <v>2</v>
      </c>
      <c r="G82" s="3" t="s">
        <v>134</v>
      </c>
      <c r="H82" s="341"/>
      <c r="I82" s="341"/>
      <c r="J82" s="341"/>
    </row>
    <row r="83" spans="2:10">
      <c r="B83" s="34" t="s">
        <v>135</v>
      </c>
      <c r="C83" s="41">
        <v>11004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3">
        <v>6</v>
      </c>
      <c r="J83" s="3">
        <v>7</v>
      </c>
    </row>
    <row r="84" spans="2:10" ht="18.75" customHeight="1">
      <c r="B84" s="34" t="s">
        <v>136</v>
      </c>
      <c r="C84" s="304" t="s">
        <v>222</v>
      </c>
      <c r="D84" s="305"/>
      <c r="E84" s="305"/>
      <c r="F84" s="305"/>
      <c r="G84" s="305"/>
      <c r="H84" s="305"/>
      <c r="I84" s="305"/>
      <c r="J84" s="306"/>
    </row>
    <row r="85" spans="2:10" ht="144.75" customHeight="1">
      <c r="B85" s="34" t="s">
        <v>297</v>
      </c>
      <c r="C85" s="137" t="s">
        <v>221</v>
      </c>
      <c r="D85" s="39" t="s">
        <v>28</v>
      </c>
      <c r="E85" s="39" t="s">
        <v>28</v>
      </c>
      <c r="F85" s="39" t="s">
        <v>28</v>
      </c>
      <c r="G85" s="11"/>
      <c r="H85" s="39" t="s">
        <v>28</v>
      </c>
      <c r="I85" s="39" t="s">
        <v>28</v>
      </c>
      <c r="J85" s="39" t="s">
        <v>28</v>
      </c>
    </row>
    <row r="86" spans="2:10" ht="32.25" customHeight="1">
      <c r="B86" s="34" t="s">
        <v>138</v>
      </c>
      <c r="C86" s="36" t="s">
        <v>160</v>
      </c>
      <c r="D86" s="39" t="s">
        <v>28</v>
      </c>
      <c r="E86" s="39" t="s">
        <v>28</v>
      </c>
      <c r="F86" s="39" t="s">
        <v>28</v>
      </c>
      <c r="G86" s="39" t="s">
        <v>27</v>
      </c>
      <c r="H86" s="39" t="s">
        <v>28</v>
      </c>
      <c r="I86" s="39" t="s">
        <v>28</v>
      </c>
      <c r="J86" s="39" t="s">
        <v>28</v>
      </c>
    </row>
    <row r="87" spans="2:10" ht="102" customHeight="1">
      <c r="B87" s="263" t="s">
        <v>139</v>
      </c>
      <c r="C87" s="137" t="s">
        <v>324</v>
      </c>
      <c r="D87" s="39" t="s">
        <v>28</v>
      </c>
      <c r="E87" s="39" t="s">
        <v>28</v>
      </c>
      <c r="F87" s="39" t="s">
        <v>28</v>
      </c>
      <c r="G87" s="11"/>
      <c r="H87" s="39" t="s">
        <v>28</v>
      </c>
      <c r="I87" s="39" t="s">
        <v>28</v>
      </c>
      <c r="J87" s="39" t="s">
        <v>28</v>
      </c>
    </row>
    <row r="88" spans="2:10" ht="19.5" customHeight="1">
      <c r="B88" s="348" t="s">
        <v>140</v>
      </c>
      <c r="C88" s="348"/>
      <c r="D88" s="38"/>
      <c r="E88" s="38"/>
      <c r="F88" s="38"/>
      <c r="G88" s="38"/>
      <c r="H88" s="38"/>
      <c r="I88" s="38"/>
      <c r="J88" s="38"/>
    </row>
    <row r="89" spans="2:10" ht="34.5" customHeight="1">
      <c r="B89" s="353" t="s">
        <v>164</v>
      </c>
      <c r="C89" s="353"/>
      <c r="D89" s="42">
        <v>1</v>
      </c>
      <c r="E89" s="42">
        <f>D89</f>
        <v>1</v>
      </c>
      <c r="F89" s="152">
        <v>1</v>
      </c>
      <c r="G89" s="42">
        <f>F89</f>
        <v>1</v>
      </c>
      <c r="H89" s="152">
        <v>1</v>
      </c>
      <c r="I89" s="42">
        <f>G89-H89</f>
        <v>0</v>
      </c>
      <c r="J89" s="11"/>
    </row>
    <row r="90" spans="2:10" ht="30" customHeight="1">
      <c r="B90" s="353" t="s">
        <v>165</v>
      </c>
      <c r="C90" s="353"/>
      <c r="D90" s="42">
        <v>1</v>
      </c>
      <c r="E90" s="42">
        <f>D90</f>
        <v>1</v>
      </c>
      <c r="F90" s="152">
        <v>1</v>
      </c>
      <c r="G90" s="42">
        <f t="shared" ref="G90:G93" si="4">F90</f>
        <v>1</v>
      </c>
      <c r="H90" s="152">
        <v>1</v>
      </c>
      <c r="I90" s="42">
        <f t="shared" ref="I90:I93" si="5">G90-H90</f>
        <v>0</v>
      </c>
      <c r="J90" s="11"/>
    </row>
    <row r="91" spans="2:10" ht="63" customHeight="1">
      <c r="B91" s="353" t="s">
        <v>247</v>
      </c>
      <c r="C91" s="353"/>
      <c r="D91" s="42">
        <v>95</v>
      </c>
      <c r="E91" s="152">
        <f>D91</f>
        <v>95</v>
      </c>
      <c r="F91" s="152">
        <v>95</v>
      </c>
      <c r="G91" s="42">
        <f t="shared" si="4"/>
        <v>95</v>
      </c>
      <c r="H91" s="152">
        <v>95</v>
      </c>
      <c r="I91" s="42">
        <f t="shared" si="5"/>
        <v>0</v>
      </c>
      <c r="J91" s="11"/>
    </row>
    <row r="92" spans="2:10" ht="25.5" customHeight="1">
      <c r="B92" s="346" t="s">
        <v>223</v>
      </c>
      <c r="C92" s="347"/>
      <c r="D92" s="42">
        <v>1</v>
      </c>
      <c r="E92" s="42">
        <f t="shared" ref="E92:E93" si="6">D92</f>
        <v>1</v>
      </c>
      <c r="F92" s="152">
        <v>1</v>
      </c>
      <c r="G92" s="42">
        <f t="shared" si="4"/>
        <v>1</v>
      </c>
      <c r="H92" s="152">
        <v>1</v>
      </c>
      <c r="I92" s="42">
        <f t="shared" si="5"/>
        <v>0</v>
      </c>
      <c r="J92" s="40"/>
    </row>
    <row r="93" spans="2:10" ht="65.25" customHeight="1" thickBot="1">
      <c r="B93" s="343" t="s">
        <v>141</v>
      </c>
      <c r="C93" s="343"/>
      <c r="D93" s="183">
        <v>36198.400000000001</v>
      </c>
      <c r="E93" s="183">
        <f t="shared" si="6"/>
        <v>36198.400000000001</v>
      </c>
      <c r="F93" s="183">
        <v>36198.400000000001</v>
      </c>
      <c r="G93" s="183">
        <f t="shared" si="4"/>
        <v>36198.400000000001</v>
      </c>
      <c r="H93" s="183">
        <v>32522.02</v>
      </c>
      <c r="I93" s="183">
        <f t="shared" si="5"/>
        <v>3676.380000000001</v>
      </c>
      <c r="J93" s="244" t="s">
        <v>329</v>
      </c>
    </row>
    <row r="95" spans="2:10" s="154" customFormat="1"/>
    <row r="96" spans="2:10" s="154" customFormat="1"/>
    <row r="97" spans="2:10">
      <c r="B97" s="156" t="s">
        <v>337</v>
      </c>
    </row>
    <row r="98" spans="2:10" ht="16.5" customHeight="1">
      <c r="C98" s="335" t="s">
        <v>66</v>
      </c>
      <c r="D98" s="335"/>
      <c r="E98" s="335"/>
      <c r="F98" s="290" t="s">
        <v>67</v>
      </c>
      <c r="G98" s="290"/>
      <c r="H98" s="291" t="s">
        <v>281</v>
      </c>
      <c r="I98" s="291"/>
      <c r="J98" s="291"/>
    </row>
    <row r="99" spans="2:10">
      <c r="C99" s="8"/>
      <c r="D99" s="8"/>
      <c r="E99" s="1"/>
      <c r="F99" s="290" t="s">
        <v>68</v>
      </c>
      <c r="G99" s="290"/>
      <c r="H99" s="290" t="s">
        <v>69</v>
      </c>
      <c r="I99" s="290"/>
      <c r="J99" s="290"/>
    </row>
    <row r="100" spans="2:10">
      <c r="B100" s="33" t="s">
        <v>70</v>
      </c>
      <c r="D100" s="8"/>
      <c r="E100" s="8"/>
      <c r="F100" s="8"/>
      <c r="G100" s="8"/>
    </row>
    <row r="101" spans="2:10" ht="16.5" customHeight="1">
      <c r="C101" s="335" t="s">
        <v>71</v>
      </c>
      <c r="D101" s="335"/>
      <c r="E101" s="335"/>
      <c r="F101" s="290" t="s">
        <v>67</v>
      </c>
      <c r="G101" s="290"/>
      <c r="H101" s="291" t="s">
        <v>216</v>
      </c>
      <c r="I101" s="291"/>
      <c r="J101" s="291"/>
    </row>
    <row r="102" spans="2:10">
      <c r="C102" s="8"/>
      <c r="D102" s="8"/>
      <c r="E102" s="8"/>
      <c r="F102" s="290" t="s">
        <v>68</v>
      </c>
      <c r="G102" s="290"/>
      <c r="H102" s="290" t="s">
        <v>69</v>
      </c>
      <c r="I102" s="290"/>
      <c r="J102" s="290"/>
    </row>
    <row r="104" spans="2:10" s="154" customFormat="1"/>
    <row r="105" spans="2:10">
      <c r="H105" s="13"/>
      <c r="I105" s="309" t="s">
        <v>126</v>
      </c>
      <c r="J105" s="309"/>
    </row>
    <row r="106" spans="2:10" ht="17.25" customHeight="1">
      <c r="F106" s="35"/>
      <c r="G106" s="35"/>
      <c r="H106" s="35"/>
    </row>
    <row r="107" spans="2:10">
      <c r="B107" s="307" t="s">
        <v>120</v>
      </c>
      <c r="C107" s="307"/>
      <c r="D107" s="307"/>
      <c r="E107" s="307"/>
      <c r="F107" s="307"/>
      <c r="G107" s="307"/>
      <c r="H107" s="307"/>
      <c r="I107" s="307"/>
    </row>
    <row r="108" spans="2:10">
      <c r="B108" s="307" t="s">
        <v>127</v>
      </c>
      <c r="C108" s="307"/>
      <c r="D108" s="307"/>
      <c r="E108" s="307"/>
      <c r="F108" s="307"/>
      <c r="G108" s="307"/>
      <c r="H108" s="307"/>
      <c r="I108" s="307"/>
    </row>
    <row r="109" spans="2:10">
      <c r="B109" s="307" t="s">
        <v>336</v>
      </c>
      <c r="C109" s="307"/>
      <c r="D109" s="307"/>
      <c r="E109" s="307"/>
      <c r="F109" s="307"/>
      <c r="G109" s="307"/>
      <c r="H109" s="307"/>
      <c r="I109" s="307"/>
    </row>
    <row r="110" spans="2:10" ht="21.75" customHeight="1">
      <c r="J110" s="12"/>
    </row>
    <row r="111" spans="2:10">
      <c r="B111" s="293" t="s">
        <v>29</v>
      </c>
      <c r="C111" s="34" t="s">
        <v>30</v>
      </c>
      <c r="D111" s="311" t="s">
        <v>144</v>
      </c>
      <c r="E111" s="308"/>
      <c r="F111" s="308"/>
      <c r="G111" s="308"/>
      <c r="H111" s="308"/>
      <c r="I111" s="312"/>
      <c r="J111" s="12"/>
    </row>
    <row r="112" spans="2:10">
      <c r="B112" s="293"/>
      <c r="C112" s="34" t="s">
        <v>31</v>
      </c>
      <c r="D112" s="294">
        <v>104021</v>
      </c>
      <c r="E112" s="294"/>
      <c r="F112" s="294"/>
      <c r="G112" s="294"/>
      <c r="H112" s="294"/>
      <c r="I112" s="294"/>
    </row>
    <row r="113" spans="2:9">
      <c r="B113" s="292"/>
      <c r="C113" s="292"/>
      <c r="D113" s="292"/>
      <c r="E113" s="292"/>
      <c r="F113" s="292"/>
      <c r="G113" s="292"/>
      <c r="H113" s="292"/>
      <c r="I113" s="292"/>
    </row>
    <row r="114" spans="2:9">
      <c r="B114" s="293" t="s">
        <v>32</v>
      </c>
      <c r="C114" s="34" t="s">
        <v>30</v>
      </c>
      <c r="D114" s="311" t="s">
        <v>144</v>
      </c>
      <c r="E114" s="308"/>
      <c r="F114" s="308"/>
      <c r="G114" s="308"/>
      <c r="H114" s="308"/>
      <c r="I114" s="312"/>
    </row>
    <row r="115" spans="2:9">
      <c r="B115" s="293"/>
      <c r="C115" s="34" t="s">
        <v>31</v>
      </c>
      <c r="D115" s="294">
        <v>104021</v>
      </c>
      <c r="E115" s="294"/>
      <c r="F115" s="294"/>
      <c r="G115" s="294"/>
      <c r="H115" s="294"/>
      <c r="I115" s="294"/>
    </row>
    <row r="116" spans="2:9">
      <c r="B116" s="308"/>
      <c r="C116" s="308"/>
      <c r="D116" s="308"/>
      <c r="E116" s="308"/>
      <c r="F116" s="308"/>
      <c r="G116" s="308"/>
      <c r="H116" s="308"/>
      <c r="I116" s="308"/>
    </row>
    <row r="117" spans="2:9">
      <c r="B117" s="293" t="s">
        <v>33</v>
      </c>
      <c r="C117" s="293"/>
      <c r="D117" s="311" t="s">
        <v>144</v>
      </c>
      <c r="E117" s="308"/>
      <c r="F117" s="308"/>
      <c r="G117" s="308"/>
      <c r="H117" s="308"/>
      <c r="I117" s="312"/>
    </row>
    <row r="118" spans="2:9">
      <c r="B118" s="292"/>
      <c r="C118" s="292"/>
      <c r="D118" s="336"/>
      <c r="E118" s="336"/>
      <c r="F118" s="336"/>
      <c r="G118" s="336"/>
      <c r="H118" s="336"/>
    </row>
    <row r="119" spans="2:9">
      <c r="B119" s="293" t="s">
        <v>34</v>
      </c>
      <c r="C119" s="293"/>
      <c r="D119" s="294">
        <v>1006</v>
      </c>
      <c r="E119" s="294"/>
      <c r="F119" s="294"/>
      <c r="G119" s="294"/>
      <c r="H119" s="294"/>
      <c r="I119" s="294"/>
    </row>
    <row r="120" spans="2:9">
      <c r="B120" s="308"/>
      <c r="C120" s="308"/>
      <c r="D120" s="308"/>
      <c r="E120" s="308"/>
      <c r="F120" s="308"/>
      <c r="G120" s="308"/>
      <c r="H120" s="308"/>
      <c r="I120" s="308"/>
    </row>
    <row r="121" spans="2:9">
      <c r="B121" s="296" t="s">
        <v>123</v>
      </c>
      <c r="C121" s="34" t="s">
        <v>37</v>
      </c>
      <c r="D121" s="310" t="s">
        <v>142</v>
      </c>
      <c r="E121" s="310"/>
      <c r="F121" s="310"/>
      <c r="G121" s="310"/>
      <c r="H121" s="310"/>
      <c r="I121" s="310"/>
    </row>
    <row r="122" spans="2:9">
      <c r="B122" s="296"/>
      <c r="C122" s="34" t="s">
        <v>38</v>
      </c>
      <c r="D122" s="319" t="s">
        <v>202</v>
      </c>
      <c r="E122" s="320"/>
      <c r="F122" s="320"/>
      <c r="G122" s="320"/>
      <c r="H122" s="320"/>
      <c r="I122" s="321"/>
    </row>
    <row r="123" spans="2:9">
      <c r="B123" s="296"/>
      <c r="C123" s="34" t="s">
        <v>39</v>
      </c>
      <c r="D123" s="310" t="s">
        <v>142</v>
      </c>
      <c r="E123" s="310"/>
      <c r="F123" s="310"/>
      <c r="G123" s="310"/>
      <c r="H123" s="310"/>
      <c r="I123" s="310"/>
    </row>
    <row r="124" spans="2:9">
      <c r="B124" s="292"/>
      <c r="C124" s="292"/>
      <c r="D124" s="336"/>
      <c r="E124" s="336"/>
      <c r="F124" s="336"/>
      <c r="G124" s="336"/>
      <c r="H124" s="336"/>
    </row>
    <row r="125" spans="2:9">
      <c r="B125" s="298" t="s">
        <v>124</v>
      </c>
      <c r="C125" s="34" t="s">
        <v>41</v>
      </c>
      <c r="D125" s="304" t="s">
        <v>201</v>
      </c>
      <c r="E125" s="305"/>
      <c r="F125" s="305"/>
      <c r="G125" s="305"/>
      <c r="H125" s="305"/>
      <c r="I125" s="306"/>
    </row>
    <row r="126" spans="2:9">
      <c r="B126" s="300"/>
      <c r="C126" s="34" t="s">
        <v>42</v>
      </c>
      <c r="D126" s="294">
        <v>1006</v>
      </c>
      <c r="E126" s="294"/>
      <c r="F126" s="294"/>
      <c r="G126" s="294"/>
      <c r="H126" s="294"/>
      <c r="I126" s="294"/>
    </row>
    <row r="127" spans="2:9">
      <c r="B127" s="300"/>
      <c r="C127" s="34" t="s">
        <v>43</v>
      </c>
      <c r="D127" s="304" t="s">
        <v>224</v>
      </c>
      <c r="E127" s="305"/>
      <c r="F127" s="305"/>
      <c r="G127" s="305"/>
      <c r="H127" s="305"/>
      <c r="I127" s="306"/>
    </row>
    <row r="128" spans="2:9">
      <c r="B128" s="302"/>
      <c r="C128" s="34" t="s">
        <v>44</v>
      </c>
      <c r="D128" s="294">
        <v>13001</v>
      </c>
      <c r="E128" s="294"/>
      <c r="F128" s="294"/>
      <c r="G128" s="294"/>
      <c r="H128" s="294"/>
      <c r="I128" s="294"/>
    </row>
    <row r="129" spans="2:10">
      <c r="B129" s="292"/>
      <c r="C129" s="292"/>
      <c r="D129" s="336"/>
      <c r="E129" s="336"/>
      <c r="F129" s="336"/>
      <c r="G129" s="336"/>
      <c r="H129" s="336"/>
    </row>
    <row r="130" spans="2:10">
      <c r="B130" s="293" t="s">
        <v>125</v>
      </c>
      <c r="C130" s="293"/>
      <c r="D130" s="294" t="s">
        <v>148</v>
      </c>
      <c r="E130" s="294"/>
      <c r="F130" s="294"/>
      <c r="G130" s="294"/>
      <c r="H130" s="294"/>
      <c r="I130" s="294"/>
    </row>
    <row r="132" spans="2:10" ht="60" customHeight="1">
      <c r="B132" s="38"/>
      <c r="C132" s="38"/>
      <c r="D132" s="344" t="s">
        <v>128</v>
      </c>
      <c r="E132" s="345"/>
      <c r="F132" s="344" t="s">
        <v>129</v>
      </c>
      <c r="G132" s="345"/>
      <c r="H132" s="340" t="s">
        <v>130</v>
      </c>
      <c r="I132" s="340" t="s">
        <v>131</v>
      </c>
      <c r="J132" s="340" t="s">
        <v>132</v>
      </c>
    </row>
    <row r="133" spans="2:10" ht="30" customHeight="1">
      <c r="B133" s="34" t="s">
        <v>133</v>
      </c>
      <c r="C133" s="41">
        <v>1006</v>
      </c>
      <c r="D133" s="3" t="s">
        <v>2</v>
      </c>
      <c r="E133" s="3" t="s">
        <v>134</v>
      </c>
      <c r="F133" s="3" t="s">
        <v>2</v>
      </c>
      <c r="G133" s="3" t="s">
        <v>134</v>
      </c>
      <c r="H133" s="341"/>
      <c r="I133" s="341"/>
      <c r="J133" s="341"/>
    </row>
    <row r="134" spans="2:10" ht="18" customHeight="1">
      <c r="B134" s="34" t="s">
        <v>135</v>
      </c>
      <c r="C134" s="41">
        <v>13001</v>
      </c>
      <c r="D134" s="3">
        <v>1</v>
      </c>
      <c r="E134" s="3">
        <v>2</v>
      </c>
      <c r="F134" s="3">
        <v>3</v>
      </c>
      <c r="G134" s="3">
        <v>4</v>
      </c>
      <c r="H134" s="3">
        <v>5</v>
      </c>
      <c r="I134" s="3">
        <v>6</v>
      </c>
      <c r="J134" s="3">
        <v>7</v>
      </c>
    </row>
    <row r="135" spans="2:10" ht="33" customHeight="1">
      <c r="B135" s="34" t="s">
        <v>136</v>
      </c>
      <c r="C135" s="304" t="s">
        <v>224</v>
      </c>
      <c r="D135" s="305"/>
      <c r="E135" s="305"/>
      <c r="F135" s="305"/>
      <c r="G135" s="305"/>
      <c r="H135" s="305"/>
      <c r="I135" s="305"/>
      <c r="J135" s="306"/>
    </row>
    <row r="136" spans="2:10" ht="51.75" customHeight="1">
      <c r="B136" s="34" t="s">
        <v>297</v>
      </c>
      <c r="C136" s="36" t="s">
        <v>225</v>
      </c>
      <c r="D136" s="39" t="s">
        <v>28</v>
      </c>
      <c r="E136" s="39" t="s">
        <v>28</v>
      </c>
      <c r="F136" s="39" t="s">
        <v>28</v>
      </c>
      <c r="G136" s="11"/>
      <c r="H136" s="39" t="s">
        <v>28</v>
      </c>
      <c r="I136" s="39" t="s">
        <v>28</v>
      </c>
      <c r="J136" s="39" t="s">
        <v>28</v>
      </c>
    </row>
    <row r="137" spans="2:10" ht="40.5" customHeight="1">
      <c r="B137" s="34" t="s">
        <v>138</v>
      </c>
      <c r="C137" s="36" t="s">
        <v>226</v>
      </c>
      <c r="D137" s="39" t="s">
        <v>28</v>
      </c>
      <c r="E137" s="39" t="s">
        <v>28</v>
      </c>
      <c r="F137" s="39" t="s">
        <v>28</v>
      </c>
      <c r="G137" s="39" t="s">
        <v>27</v>
      </c>
      <c r="H137" s="39" t="s">
        <v>28</v>
      </c>
      <c r="I137" s="39" t="s">
        <v>28</v>
      </c>
      <c r="J137" s="39" t="s">
        <v>28</v>
      </c>
    </row>
    <row r="138" spans="2:10" ht="48" customHeight="1">
      <c r="B138" s="180" t="s">
        <v>139</v>
      </c>
      <c r="C138" s="36" t="s">
        <v>166</v>
      </c>
      <c r="D138" s="39" t="s">
        <v>28</v>
      </c>
      <c r="E138" s="39" t="s">
        <v>28</v>
      </c>
      <c r="F138" s="39" t="s">
        <v>28</v>
      </c>
      <c r="G138" s="11"/>
      <c r="H138" s="39" t="s">
        <v>28</v>
      </c>
      <c r="I138" s="39" t="s">
        <v>28</v>
      </c>
      <c r="J138" s="39" t="s">
        <v>28</v>
      </c>
    </row>
    <row r="139" spans="2:10" ht="42" customHeight="1">
      <c r="B139" s="348" t="s">
        <v>140</v>
      </c>
      <c r="C139" s="348"/>
      <c r="D139" s="38"/>
      <c r="E139" s="38"/>
      <c r="F139" s="38"/>
      <c r="G139" s="38"/>
      <c r="H139" s="38"/>
      <c r="I139" s="38"/>
      <c r="J139" s="38"/>
    </row>
    <row r="140" spans="2:10" ht="277.5" customHeight="1" thickBot="1">
      <c r="B140" s="343" t="s">
        <v>141</v>
      </c>
      <c r="C140" s="343"/>
      <c r="D140" s="134">
        <v>272948079.80000001</v>
      </c>
      <c r="E140" s="134">
        <v>256438079.80000001</v>
      </c>
      <c r="F140" s="134">
        <v>272948079.80000001</v>
      </c>
      <c r="G140" s="134">
        <v>256438079.80000001</v>
      </c>
      <c r="H140" s="134">
        <v>253412482.96000001</v>
      </c>
      <c r="I140" s="134">
        <f>G140-H140</f>
        <v>3025596.8400000036</v>
      </c>
      <c r="J140" s="245" t="s">
        <v>342</v>
      </c>
    </row>
    <row r="141" spans="2:10" s="154" customFormat="1" ht="22.5" customHeight="1">
      <c r="B141" s="202"/>
      <c r="C141" s="202"/>
      <c r="D141" s="199"/>
      <c r="E141" s="199"/>
      <c r="F141" s="199"/>
      <c r="G141" s="199"/>
      <c r="H141" s="199"/>
      <c r="I141" s="199"/>
      <c r="J141" s="201"/>
    </row>
    <row r="142" spans="2:10" s="154" customFormat="1" ht="22.5" customHeight="1">
      <c r="B142" s="202"/>
      <c r="C142" s="202"/>
      <c r="D142" s="199"/>
      <c r="E142" s="199"/>
      <c r="F142" s="199"/>
      <c r="G142" s="199"/>
      <c r="H142" s="199"/>
      <c r="I142" s="199"/>
      <c r="J142" s="201"/>
    </row>
    <row r="143" spans="2:10" s="154" customFormat="1" ht="22.5" customHeight="1">
      <c r="B143" s="202"/>
      <c r="C143" s="202"/>
      <c r="D143" s="199"/>
      <c r="E143" s="199"/>
      <c r="F143" s="199"/>
      <c r="G143" s="199"/>
      <c r="H143" s="199"/>
      <c r="I143" s="199"/>
      <c r="J143" s="201"/>
    </row>
    <row r="144" spans="2:10" ht="16.5" customHeight="1">
      <c r="B144" s="156" t="s">
        <v>337</v>
      </c>
      <c r="C144" s="335" t="s">
        <v>66</v>
      </c>
      <c r="D144" s="335"/>
      <c r="E144" s="335"/>
      <c r="F144" s="290" t="s">
        <v>67</v>
      </c>
      <c r="G144" s="290"/>
      <c r="H144" s="291" t="s">
        <v>281</v>
      </c>
      <c r="I144" s="291"/>
      <c r="J144" s="291"/>
    </row>
    <row r="145" spans="2:10">
      <c r="C145" s="8"/>
      <c r="D145" s="8"/>
      <c r="E145" s="1"/>
      <c r="F145" s="290" t="s">
        <v>68</v>
      </c>
      <c r="G145" s="290"/>
      <c r="H145" s="290" t="s">
        <v>69</v>
      </c>
      <c r="I145" s="290"/>
      <c r="J145" s="290"/>
    </row>
    <row r="146" spans="2:10">
      <c r="B146" s="33" t="s">
        <v>70</v>
      </c>
      <c r="D146" s="8"/>
      <c r="E146" s="8"/>
      <c r="F146" s="8"/>
      <c r="G146" s="8"/>
    </row>
    <row r="147" spans="2:10" ht="16.5" customHeight="1">
      <c r="C147" s="335" t="s">
        <v>71</v>
      </c>
      <c r="D147" s="335"/>
      <c r="E147" s="335"/>
      <c r="F147" s="290" t="s">
        <v>67</v>
      </c>
      <c r="G147" s="290"/>
      <c r="H147" s="291" t="s">
        <v>216</v>
      </c>
      <c r="I147" s="291"/>
      <c r="J147" s="291"/>
    </row>
    <row r="148" spans="2:10">
      <c r="C148" s="8"/>
      <c r="D148" s="8"/>
      <c r="E148" s="8"/>
      <c r="F148" s="290" t="s">
        <v>68</v>
      </c>
      <c r="G148" s="290"/>
      <c r="H148" s="290" t="s">
        <v>69</v>
      </c>
      <c r="I148" s="290"/>
      <c r="J148" s="290"/>
    </row>
    <row r="149" spans="2:10" s="154" customFormat="1">
      <c r="C149" s="8"/>
      <c r="D149" s="8"/>
      <c r="E149" s="8"/>
      <c r="F149" s="165"/>
      <c r="G149" s="165"/>
      <c r="H149" s="165"/>
      <c r="I149" s="165"/>
      <c r="J149" s="165"/>
    </row>
    <row r="150" spans="2:10" s="154" customFormat="1">
      <c r="C150" s="8"/>
      <c r="D150" s="8"/>
      <c r="E150" s="8"/>
      <c r="F150" s="282"/>
      <c r="G150" s="282"/>
      <c r="H150" s="282"/>
      <c r="I150" s="282"/>
      <c r="J150" s="282"/>
    </row>
    <row r="151" spans="2:10">
      <c r="H151" s="13"/>
      <c r="I151" s="309" t="s">
        <v>126</v>
      </c>
      <c r="J151" s="309"/>
    </row>
    <row r="152" spans="2:10" ht="15" customHeight="1">
      <c r="F152" s="126"/>
      <c r="G152" s="126"/>
      <c r="H152" s="126"/>
    </row>
    <row r="153" spans="2:10">
      <c r="B153" s="307" t="s">
        <v>120</v>
      </c>
      <c r="C153" s="307"/>
      <c r="D153" s="307"/>
      <c r="E153" s="307"/>
      <c r="F153" s="307"/>
      <c r="G153" s="307"/>
      <c r="H153" s="307"/>
      <c r="I153" s="307"/>
    </row>
    <row r="154" spans="2:10">
      <c r="B154" s="307" t="s">
        <v>127</v>
      </c>
      <c r="C154" s="307"/>
      <c r="D154" s="307"/>
      <c r="E154" s="307"/>
      <c r="F154" s="307"/>
      <c r="G154" s="307"/>
      <c r="H154" s="307"/>
      <c r="I154" s="307"/>
    </row>
    <row r="155" spans="2:10">
      <c r="B155" s="307" t="s">
        <v>336</v>
      </c>
      <c r="C155" s="307"/>
      <c r="D155" s="307"/>
      <c r="E155" s="307"/>
      <c r="F155" s="307"/>
      <c r="G155" s="307"/>
      <c r="H155" s="307"/>
      <c r="I155" s="307"/>
    </row>
    <row r="156" spans="2:10" ht="10.5" customHeight="1">
      <c r="J156" s="12"/>
    </row>
    <row r="157" spans="2:10">
      <c r="B157" s="293" t="s">
        <v>29</v>
      </c>
      <c r="C157" s="125" t="s">
        <v>30</v>
      </c>
      <c r="D157" s="311" t="s">
        <v>144</v>
      </c>
      <c r="E157" s="308"/>
      <c r="F157" s="308"/>
      <c r="G157" s="308"/>
      <c r="H157" s="308"/>
      <c r="I157" s="312"/>
      <c r="J157" s="12"/>
    </row>
    <row r="158" spans="2:10">
      <c r="B158" s="293"/>
      <c r="C158" s="125" t="s">
        <v>31</v>
      </c>
      <c r="D158" s="294">
        <v>104021</v>
      </c>
      <c r="E158" s="294"/>
      <c r="F158" s="294"/>
      <c r="G158" s="294"/>
      <c r="H158" s="294"/>
      <c r="I158" s="294"/>
    </row>
    <row r="159" spans="2:10">
      <c r="B159" s="292"/>
      <c r="C159" s="292"/>
      <c r="D159" s="292"/>
      <c r="E159" s="292"/>
      <c r="F159" s="292"/>
      <c r="G159" s="292"/>
      <c r="H159" s="292"/>
      <c r="I159" s="292"/>
    </row>
    <row r="160" spans="2:10">
      <c r="B160" s="293" t="s">
        <v>32</v>
      </c>
      <c r="C160" s="125" t="s">
        <v>30</v>
      </c>
      <c r="D160" s="311" t="s">
        <v>144</v>
      </c>
      <c r="E160" s="308"/>
      <c r="F160" s="308"/>
      <c r="G160" s="308"/>
      <c r="H160" s="308"/>
      <c r="I160" s="312"/>
    </row>
    <row r="161" spans="2:9">
      <c r="B161" s="293"/>
      <c r="C161" s="125" t="s">
        <v>31</v>
      </c>
      <c r="D161" s="294">
        <v>104021</v>
      </c>
      <c r="E161" s="294"/>
      <c r="F161" s="294"/>
      <c r="G161" s="294"/>
      <c r="H161" s="294"/>
      <c r="I161" s="294"/>
    </row>
    <row r="162" spans="2:9">
      <c r="B162" s="308"/>
      <c r="C162" s="308"/>
      <c r="D162" s="308"/>
      <c r="E162" s="308"/>
      <c r="F162" s="308"/>
      <c r="G162" s="308"/>
      <c r="H162" s="308"/>
      <c r="I162" s="308"/>
    </row>
    <row r="163" spans="2:9">
      <c r="B163" s="293" t="s">
        <v>33</v>
      </c>
      <c r="C163" s="293"/>
      <c r="D163" s="311" t="s">
        <v>144</v>
      </c>
      <c r="E163" s="308"/>
      <c r="F163" s="308"/>
      <c r="G163" s="308"/>
      <c r="H163" s="308"/>
      <c r="I163" s="312"/>
    </row>
    <row r="164" spans="2:9">
      <c r="B164" s="292"/>
      <c r="C164" s="292"/>
      <c r="D164" s="336"/>
      <c r="E164" s="336"/>
      <c r="F164" s="336"/>
      <c r="G164" s="336"/>
      <c r="H164" s="336"/>
    </row>
    <row r="165" spans="2:9">
      <c r="B165" s="293" t="s">
        <v>34</v>
      </c>
      <c r="C165" s="293"/>
      <c r="D165" s="294">
        <v>1006</v>
      </c>
      <c r="E165" s="294"/>
      <c r="F165" s="294"/>
      <c r="G165" s="294"/>
      <c r="H165" s="294"/>
      <c r="I165" s="294"/>
    </row>
    <row r="166" spans="2:9">
      <c r="B166" s="308"/>
      <c r="C166" s="308"/>
      <c r="D166" s="308"/>
      <c r="E166" s="308"/>
      <c r="F166" s="308"/>
      <c r="G166" s="308"/>
      <c r="H166" s="308"/>
      <c r="I166" s="308"/>
    </row>
    <row r="167" spans="2:9">
      <c r="B167" s="296" t="s">
        <v>123</v>
      </c>
      <c r="C167" s="125" t="s">
        <v>37</v>
      </c>
      <c r="D167" s="310" t="s">
        <v>142</v>
      </c>
      <c r="E167" s="310"/>
      <c r="F167" s="310"/>
      <c r="G167" s="310"/>
      <c r="H167" s="310"/>
      <c r="I167" s="310"/>
    </row>
    <row r="168" spans="2:9">
      <c r="B168" s="296"/>
      <c r="C168" s="125" t="s">
        <v>38</v>
      </c>
      <c r="D168" s="319" t="s">
        <v>142</v>
      </c>
      <c r="E168" s="320"/>
      <c r="F168" s="320"/>
      <c r="G168" s="320"/>
      <c r="H168" s="320"/>
      <c r="I168" s="321"/>
    </row>
    <row r="169" spans="2:9">
      <c r="B169" s="296"/>
      <c r="C169" s="125" t="s">
        <v>39</v>
      </c>
      <c r="D169" s="310" t="s">
        <v>143</v>
      </c>
      <c r="E169" s="310"/>
      <c r="F169" s="310"/>
      <c r="G169" s="310"/>
      <c r="H169" s="310"/>
      <c r="I169" s="310"/>
    </row>
    <row r="170" spans="2:9" ht="11.25" customHeight="1">
      <c r="B170" s="292"/>
      <c r="C170" s="292"/>
      <c r="D170" s="336"/>
      <c r="E170" s="336"/>
      <c r="F170" s="336"/>
      <c r="G170" s="336"/>
      <c r="H170" s="336"/>
    </row>
    <row r="171" spans="2:9">
      <c r="B171" s="298" t="s">
        <v>124</v>
      </c>
      <c r="C171" s="125" t="s">
        <v>41</v>
      </c>
      <c r="D171" s="304" t="s">
        <v>201</v>
      </c>
      <c r="E171" s="305"/>
      <c r="F171" s="305"/>
      <c r="G171" s="305"/>
      <c r="H171" s="305"/>
      <c r="I171" s="306"/>
    </row>
    <row r="172" spans="2:9" ht="12.75" customHeight="1">
      <c r="B172" s="300"/>
      <c r="C172" s="125" t="s">
        <v>42</v>
      </c>
      <c r="D172" s="294">
        <v>1006</v>
      </c>
      <c r="E172" s="294"/>
      <c r="F172" s="294"/>
      <c r="G172" s="294"/>
      <c r="H172" s="294"/>
      <c r="I172" s="294"/>
    </row>
    <row r="173" spans="2:9">
      <c r="B173" s="300"/>
      <c r="C173" s="125" t="s">
        <v>43</v>
      </c>
      <c r="D173" s="304" t="s">
        <v>286</v>
      </c>
      <c r="E173" s="305"/>
      <c r="F173" s="305"/>
      <c r="G173" s="305"/>
      <c r="H173" s="305"/>
      <c r="I173" s="306"/>
    </row>
    <row r="174" spans="2:9" ht="13.5" customHeight="1">
      <c r="B174" s="302"/>
      <c r="C174" s="125" t="s">
        <v>44</v>
      </c>
      <c r="D174" s="294">
        <v>11002</v>
      </c>
      <c r="E174" s="294"/>
      <c r="F174" s="294"/>
      <c r="G174" s="294"/>
      <c r="H174" s="294"/>
      <c r="I174" s="294"/>
    </row>
    <row r="175" spans="2:9">
      <c r="B175" s="292"/>
      <c r="C175" s="292"/>
      <c r="D175" s="336"/>
      <c r="E175" s="336"/>
      <c r="F175" s="336"/>
      <c r="G175" s="336"/>
      <c r="H175" s="336"/>
    </row>
    <row r="176" spans="2:9">
      <c r="B176" s="293" t="s">
        <v>125</v>
      </c>
      <c r="C176" s="293"/>
      <c r="D176" s="294" t="s">
        <v>148</v>
      </c>
      <c r="E176" s="294"/>
      <c r="F176" s="294"/>
      <c r="G176" s="294"/>
      <c r="H176" s="294"/>
      <c r="I176" s="294"/>
    </row>
    <row r="177" spans="2:10" ht="18.75" customHeight="1">
      <c r="B177" s="87"/>
      <c r="C177" s="87"/>
      <c r="D177" s="87"/>
      <c r="E177" s="87"/>
      <c r="F177" s="87"/>
      <c r="G177" s="87"/>
      <c r="H177" s="87"/>
      <c r="I177" s="87"/>
    </row>
    <row r="178" spans="2:10" ht="39.75" customHeight="1">
      <c r="B178" s="38"/>
      <c r="C178" s="38"/>
      <c r="D178" s="344" t="s">
        <v>128</v>
      </c>
      <c r="E178" s="345"/>
      <c r="F178" s="344" t="s">
        <v>129</v>
      </c>
      <c r="G178" s="345"/>
      <c r="H178" s="340" t="s">
        <v>130</v>
      </c>
      <c r="I178" s="340" t="s">
        <v>131</v>
      </c>
      <c r="J178" s="340" t="s">
        <v>132</v>
      </c>
    </row>
    <row r="179" spans="2:10" ht="81.75" customHeight="1">
      <c r="B179" s="125" t="s">
        <v>133</v>
      </c>
      <c r="C179" s="127">
        <v>1006</v>
      </c>
      <c r="D179" s="3" t="s">
        <v>2</v>
      </c>
      <c r="E179" s="3" t="s">
        <v>134</v>
      </c>
      <c r="F179" s="3" t="s">
        <v>2</v>
      </c>
      <c r="G179" s="3" t="s">
        <v>134</v>
      </c>
      <c r="H179" s="341"/>
      <c r="I179" s="341"/>
      <c r="J179" s="341"/>
    </row>
    <row r="180" spans="2:10">
      <c r="B180" s="125" t="s">
        <v>135</v>
      </c>
      <c r="C180" s="127">
        <v>11002</v>
      </c>
      <c r="D180" s="3">
        <v>1</v>
      </c>
      <c r="E180" s="3">
        <v>2</v>
      </c>
      <c r="F180" s="3">
        <v>3</v>
      </c>
      <c r="G180" s="3">
        <v>4</v>
      </c>
      <c r="H180" s="3">
        <v>5</v>
      </c>
      <c r="I180" s="3">
        <v>6</v>
      </c>
      <c r="J180" s="3">
        <v>7</v>
      </c>
    </row>
    <row r="181" spans="2:10">
      <c r="B181" s="125" t="s">
        <v>136</v>
      </c>
      <c r="C181" s="304" t="s">
        <v>214</v>
      </c>
      <c r="D181" s="305"/>
      <c r="E181" s="305"/>
      <c r="F181" s="305"/>
      <c r="G181" s="305"/>
      <c r="H181" s="305"/>
      <c r="I181" s="305"/>
      <c r="J181" s="306"/>
    </row>
    <row r="182" spans="2:10" ht="215.25" customHeight="1">
      <c r="B182" s="125" t="s">
        <v>297</v>
      </c>
      <c r="C182" s="176" t="s">
        <v>248</v>
      </c>
      <c r="D182" s="39" t="s">
        <v>28</v>
      </c>
      <c r="E182" s="39" t="s">
        <v>28</v>
      </c>
      <c r="F182" s="39" t="s">
        <v>28</v>
      </c>
      <c r="G182" s="11"/>
      <c r="H182" s="39" t="s">
        <v>28</v>
      </c>
      <c r="I182" s="39" t="s">
        <v>28</v>
      </c>
      <c r="J182" s="39" t="s">
        <v>28</v>
      </c>
    </row>
    <row r="183" spans="2:10" ht="27">
      <c r="B183" s="125" t="s">
        <v>138</v>
      </c>
      <c r="C183" s="101" t="s">
        <v>160</v>
      </c>
      <c r="D183" s="39" t="s">
        <v>28</v>
      </c>
      <c r="E183" s="39" t="s">
        <v>28</v>
      </c>
      <c r="F183" s="39" t="s">
        <v>28</v>
      </c>
      <c r="G183" s="39" t="s">
        <v>27</v>
      </c>
      <c r="H183" s="39" t="s">
        <v>28</v>
      </c>
      <c r="I183" s="39" t="s">
        <v>28</v>
      </c>
      <c r="J183" s="39" t="s">
        <v>28</v>
      </c>
    </row>
    <row r="184" spans="2:10" ht="170.25" customHeight="1">
      <c r="B184" s="180" t="s">
        <v>139</v>
      </c>
      <c r="C184" s="228" t="s">
        <v>298</v>
      </c>
      <c r="D184" s="39" t="s">
        <v>28</v>
      </c>
      <c r="E184" s="39" t="s">
        <v>28</v>
      </c>
      <c r="F184" s="39" t="s">
        <v>28</v>
      </c>
      <c r="G184" s="11"/>
      <c r="H184" s="39" t="s">
        <v>28</v>
      </c>
      <c r="I184" s="39" t="s">
        <v>28</v>
      </c>
      <c r="J184" s="39" t="s">
        <v>28</v>
      </c>
    </row>
    <row r="185" spans="2:10">
      <c r="B185" s="348" t="s">
        <v>140</v>
      </c>
      <c r="C185" s="348"/>
      <c r="D185" s="38"/>
      <c r="E185" s="38"/>
      <c r="F185" s="38"/>
      <c r="G185" s="38"/>
      <c r="H185" s="38"/>
      <c r="I185" s="38"/>
      <c r="J185" s="38"/>
    </row>
    <row r="186" spans="2:10" ht="30.75" customHeight="1">
      <c r="B186" s="367" t="s">
        <v>220</v>
      </c>
      <c r="C186" s="368"/>
      <c r="D186" s="45">
        <v>1</v>
      </c>
      <c r="E186" s="45">
        <f>D186</f>
        <v>1</v>
      </c>
      <c r="F186" s="45">
        <v>1</v>
      </c>
      <c r="G186" s="45">
        <f>F186</f>
        <v>1</v>
      </c>
      <c r="H186" s="45">
        <v>1</v>
      </c>
      <c r="I186" s="45">
        <f t="shared" ref="I186:I189" si="7">G186-H186</f>
        <v>0</v>
      </c>
      <c r="J186" s="39"/>
    </row>
    <row r="187" spans="2:10" ht="22.5" customHeight="1">
      <c r="B187" s="369" t="s">
        <v>217</v>
      </c>
      <c r="C187" s="370"/>
      <c r="D187" s="45">
        <v>1</v>
      </c>
      <c r="E187" s="45">
        <f t="shared" ref="E187" si="8">D187</f>
        <v>1</v>
      </c>
      <c r="F187" s="45">
        <v>1</v>
      </c>
      <c r="G187" s="45">
        <f t="shared" ref="G187" si="9">F187</f>
        <v>1</v>
      </c>
      <c r="H187" s="45">
        <v>1</v>
      </c>
      <c r="I187" s="45">
        <f t="shared" si="7"/>
        <v>0</v>
      </c>
      <c r="J187" s="39"/>
    </row>
    <row r="188" spans="2:10" s="154" customFormat="1" ht="110.25" customHeight="1">
      <c r="B188" s="360" t="s">
        <v>325</v>
      </c>
      <c r="C188" s="361"/>
      <c r="D188" s="45">
        <v>200</v>
      </c>
      <c r="E188" s="45">
        <f>D188</f>
        <v>200</v>
      </c>
      <c r="F188" s="45">
        <v>200</v>
      </c>
      <c r="G188" s="45">
        <f>F188</f>
        <v>200</v>
      </c>
      <c r="H188" s="45">
        <v>74</v>
      </c>
      <c r="I188" s="45">
        <f t="shared" si="7"/>
        <v>126</v>
      </c>
      <c r="J188" s="226" t="s">
        <v>334</v>
      </c>
    </row>
    <row r="189" spans="2:10" ht="94.5" customHeight="1">
      <c r="B189" s="343" t="s">
        <v>141</v>
      </c>
      <c r="C189" s="343"/>
      <c r="D189" s="181">
        <v>5455.6</v>
      </c>
      <c r="E189" s="134">
        <v>115455.6</v>
      </c>
      <c r="F189" s="181">
        <v>5455.6</v>
      </c>
      <c r="G189" s="134">
        <v>115455.6</v>
      </c>
      <c r="H189" s="181">
        <v>87642.67</v>
      </c>
      <c r="I189" s="181">
        <f t="shared" si="7"/>
        <v>27812.930000000008</v>
      </c>
      <c r="J189" s="279" t="s">
        <v>343</v>
      </c>
    </row>
    <row r="191" spans="2:10" s="154" customFormat="1"/>
    <row r="192" spans="2:10" s="154" customFormat="1"/>
    <row r="193" spans="2:10" s="154" customFormat="1" ht="16.5" customHeight="1">
      <c r="B193" s="156" t="s">
        <v>337</v>
      </c>
      <c r="C193" s="335" t="s">
        <v>66</v>
      </c>
      <c r="D193" s="335"/>
      <c r="E193" s="335"/>
      <c r="F193" s="290" t="s">
        <v>67</v>
      </c>
      <c r="G193" s="290"/>
      <c r="H193" s="291" t="s">
        <v>281</v>
      </c>
      <c r="I193" s="291"/>
      <c r="J193" s="291"/>
    </row>
    <row r="194" spans="2:10">
      <c r="C194" s="8"/>
      <c r="D194" s="8"/>
      <c r="E194" s="1"/>
      <c r="F194" s="290" t="s">
        <v>68</v>
      </c>
      <c r="G194" s="290"/>
      <c r="H194" s="290" t="s">
        <v>69</v>
      </c>
      <c r="I194" s="290"/>
      <c r="J194" s="290"/>
    </row>
    <row r="195" spans="2:10">
      <c r="B195" s="124" t="s">
        <v>70</v>
      </c>
      <c r="D195" s="8"/>
      <c r="E195" s="8"/>
      <c r="F195" s="8"/>
      <c r="G195" s="8"/>
    </row>
    <row r="196" spans="2:10" ht="16.5" customHeight="1">
      <c r="C196" s="335" t="s">
        <v>71</v>
      </c>
      <c r="D196" s="335"/>
      <c r="E196" s="335"/>
      <c r="F196" s="290" t="s">
        <v>67</v>
      </c>
      <c r="G196" s="290"/>
      <c r="H196" s="291" t="s">
        <v>216</v>
      </c>
      <c r="I196" s="291"/>
      <c r="J196" s="291"/>
    </row>
    <row r="197" spans="2:10">
      <c r="C197" s="8"/>
      <c r="D197" s="8"/>
      <c r="E197" s="8"/>
      <c r="F197" s="290" t="s">
        <v>68</v>
      </c>
      <c r="G197" s="290"/>
      <c r="H197" s="290" t="s">
        <v>69</v>
      </c>
      <c r="I197" s="290"/>
      <c r="J197" s="290"/>
    </row>
    <row r="200" spans="2:10">
      <c r="H200" s="13"/>
      <c r="I200" s="309" t="s">
        <v>126</v>
      </c>
      <c r="J200" s="309"/>
    </row>
    <row r="201" spans="2:10">
      <c r="F201" s="82"/>
      <c r="G201" s="82"/>
      <c r="H201" s="82"/>
    </row>
    <row r="202" spans="2:10">
      <c r="B202" s="307" t="s">
        <v>120</v>
      </c>
      <c r="C202" s="307"/>
      <c r="D202" s="307"/>
      <c r="E202" s="307"/>
      <c r="F202" s="307"/>
      <c r="G202" s="307"/>
      <c r="H202" s="307"/>
      <c r="I202" s="307"/>
    </row>
    <row r="203" spans="2:10">
      <c r="B203" s="307" t="s">
        <v>127</v>
      </c>
      <c r="C203" s="307"/>
      <c r="D203" s="307"/>
      <c r="E203" s="307"/>
      <c r="F203" s="307"/>
      <c r="G203" s="307"/>
      <c r="H203" s="307"/>
      <c r="I203" s="307"/>
    </row>
    <row r="204" spans="2:10">
      <c r="B204" s="307" t="s">
        <v>336</v>
      </c>
      <c r="C204" s="307"/>
      <c r="D204" s="307"/>
      <c r="E204" s="307"/>
      <c r="F204" s="307"/>
      <c r="G204" s="307"/>
      <c r="H204" s="307"/>
      <c r="I204" s="307"/>
    </row>
    <row r="205" spans="2:10">
      <c r="J205" s="12"/>
    </row>
    <row r="206" spans="2:10">
      <c r="B206" s="293" t="s">
        <v>29</v>
      </c>
      <c r="C206" s="81" t="s">
        <v>30</v>
      </c>
      <c r="D206" s="311" t="s">
        <v>144</v>
      </c>
      <c r="E206" s="308"/>
      <c r="F206" s="308"/>
      <c r="G206" s="308"/>
      <c r="H206" s="308"/>
      <c r="I206" s="312"/>
      <c r="J206" s="12"/>
    </row>
    <row r="207" spans="2:10">
      <c r="B207" s="293"/>
      <c r="C207" s="81" t="s">
        <v>31</v>
      </c>
      <c r="D207" s="294">
        <v>104021</v>
      </c>
      <c r="E207" s="294"/>
      <c r="F207" s="294"/>
      <c r="G207" s="294"/>
      <c r="H207" s="294"/>
      <c r="I207" s="294"/>
    </row>
    <row r="208" spans="2:10">
      <c r="B208" s="292"/>
      <c r="C208" s="292"/>
      <c r="D208" s="292"/>
      <c r="E208" s="292"/>
      <c r="F208" s="292"/>
      <c r="G208" s="292"/>
      <c r="H208" s="292"/>
      <c r="I208" s="292"/>
    </row>
    <row r="209" spans="2:9">
      <c r="B209" s="293" t="s">
        <v>32</v>
      </c>
      <c r="C209" s="81" t="s">
        <v>30</v>
      </c>
      <c r="D209" s="311" t="s">
        <v>144</v>
      </c>
      <c r="E209" s="308"/>
      <c r="F209" s="308"/>
      <c r="G209" s="308"/>
      <c r="H209" s="308"/>
      <c r="I209" s="312"/>
    </row>
    <row r="210" spans="2:9">
      <c r="B210" s="293"/>
      <c r="C210" s="81" t="s">
        <v>31</v>
      </c>
      <c r="D210" s="294">
        <v>104021</v>
      </c>
      <c r="E210" s="294"/>
      <c r="F210" s="294"/>
      <c r="G210" s="294"/>
      <c r="H210" s="294"/>
      <c r="I210" s="294"/>
    </row>
    <row r="211" spans="2:9">
      <c r="B211" s="308"/>
      <c r="C211" s="308"/>
      <c r="D211" s="308"/>
      <c r="E211" s="308"/>
      <c r="F211" s="308"/>
      <c r="G211" s="308"/>
      <c r="H211" s="308"/>
      <c r="I211" s="308"/>
    </row>
    <row r="212" spans="2:9">
      <c r="B212" s="293" t="s">
        <v>33</v>
      </c>
      <c r="C212" s="293"/>
      <c r="D212" s="311" t="s">
        <v>144</v>
      </c>
      <c r="E212" s="308"/>
      <c r="F212" s="308"/>
      <c r="G212" s="308"/>
      <c r="H212" s="308"/>
      <c r="I212" s="312"/>
    </row>
    <row r="213" spans="2:9">
      <c r="B213" s="292"/>
      <c r="C213" s="292"/>
      <c r="D213" s="336"/>
      <c r="E213" s="336"/>
      <c r="F213" s="336"/>
      <c r="G213" s="336"/>
      <c r="H213" s="336"/>
    </row>
    <row r="214" spans="2:9">
      <c r="B214" s="293" t="s">
        <v>34</v>
      </c>
      <c r="C214" s="293"/>
      <c r="D214" s="294">
        <v>1006</v>
      </c>
      <c r="E214" s="294"/>
      <c r="F214" s="294"/>
      <c r="G214" s="294"/>
      <c r="H214" s="294"/>
      <c r="I214" s="294"/>
    </row>
    <row r="215" spans="2:9">
      <c r="B215" s="308"/>
      <c r="C215" s="308"/>
      <c r="D215" s="308"/>
      <c r="E215" s="308"/>
      <c r="F215" s="308"/>
      <c r="G215" s="308"/>
      <c r="H215" s="308"/>
      <c r="I215" s="308"/>
    </row>
    <row r="216" spans="2:9">
      <c r="B216" s="296" t="s">
        <v>123</v>
      </c>
      <c r="C216" s="81" t="s">
        <v>37</v>
      </c>
      <c r="D216" s="310" t="s">
        <v>142</v>
      </c>
      <c r="E216" s="310"/>
      <c r="F216" s="310"/>
      <c r="G216" s="310"/>
      <c r="H216" s="310"/>
      <c r="I216" s="310"/>
    </row>
    <row r="217" spans="2:9">
      <c r="B217" s="296"/>
      <c r="C217" s="81" t="s">
        <v>38</v>
      </c>
      <c r="D217" s="319" t="s">
        <v>202</v>
      </c>
      <c r="E217" s="320"/>
      <c r="F217" s="320"/>
      <c r="G217" s="320"/>
      <c r="H217" s="320"/>
      <c r="I217" s="321"/>
    </row>
    <row r="218" spans="2:9">
      <c r="B218" s="296"/>
      <c r="C218" s="81" t="s">
        <v>39</v>
      </c>
      <c r="D218" s="310" t="s">
        <v>142</v>
      </c>
      <c r="E218" s="310"/>
      <c r="F218" s="310"/>
      <c r="G218" s="310"/>
      <c r="H218" s="310"/>
      <c r="I218" s="310"/>
    </row>
    <row r="219" spans="2:9">
      <c r="B219" s="292"/>
      <c r="C219" s="292"/>
      <c r="D219" s="336"/>
      <c r="E219" s="336"/>
      <c r="F219" s="336"/>
      <c r="G219" s="336"/>
      <c r="H219" s="336"/>
    </row>
    <row r="220" spans="2:9" ht="28.5" customHeight="1">
      <c r="B220" s="298" t="s">
        <v>124</v>
      </c>
      <c r="C220" s="81" t="s">
        <v>41</v>
      </c>
      <c r="D220" s="304" t="s">
        <v>201</v>
      </c>
      <c r="E220" s="305"/>
      <c r="F220" s="305"/>
      <c r="G220" s="305"/>
      <c r="H220" s="305"/>
      <c r="I220" s="306"/>
    </row>
    <row r="221" spans="2:9">
      <c r="B221" s="300"/>
      <c r="C221" s="81" t="s">
        <v>42</v>
      </c>
      <c r="D221" s="294">
        <v>1006</v>
      </c>
      <c r="E221" s="294"/>
      <c r="F221" s="294"/>
      <c r="G221" s="294"/>
      <c r="H221" s="294"/>
      <c r="I221" s="294"/>
    </row>
    <row r="222" spans="2:9" ht="24" customHeight="1">
      <c r="B222" s="300"/>
      <c r="C222" s="81" t="s">
        <v>43</v>
      </c>
      <c r="D222" s="304" t="s">
        <v>204</v>
      </c>
      <c r="E222" s="305"/>
      <c r="F222" s="305"/>
      <c r="G222" s="305"/>
      <c r="H222" s="305"/>
      <c r="I222" s="306"/>
    </row>
    <row r="223" spans="2:9">
      <c r="B223" s="302"/>
      <c r="C223" s="81" t="s">
        <v>44</v>
      </c>
      <c r="D223" s="294">
        <v>13003</v>
      </c>
      <c r="E223" s="294"/>
      <c r="F223" s="294"/>
      <c r="G223" s="294"/>
      <c r="H223" s="294"/>
      <c r="I223" s="294"/>
    </row>
    <row r="224" spans="2:9">
      <c r="B224" s="292"/>
      <c r="C224" s="292"/>
      <c r="D224" s="336"/>
      <c r="E224" s="336"/>
      <c r="F224" s="336"/>
      <c r="G224" s="336"/>
      <c r="H224" s="336"/>
    </row>
    <row r="225" spans="2:10">
      <c r="B225" s="293" t="s">
        <v>125</v>
      </c>
      <c r="C225" s="293"/>
      <c r="D225" s="294" t="s">
        <v>148</v>
      </c>
      <c r="E225" s="294"/>
      <c r="F225" s="294"/>
      <c r="G225" s="294"/>
      <c r="H225" s="294"/>
      <c r="I225" s="294"/>
    </row>
    <row r="226" spans="2:10">
      <c r="B226" s="87"/>
      <c r="C226" s="87"/>
      <c r="D226" s="87"/>
      <c r="E226" s="87"/>
      <c r="F226" s="87"/>
      <c r="G226" s="87"/>
      <c r="H226" s="87"/>
      <c r="I226" s="87"/>
    </row>
    <row r="228" spans="2:10" ht="83.25" customHeight="1">
      <c r="B228" s="38"/>
      <c r="C228" s="38"/>
      <c r="D228" s="344" t="s">
        <v>128</v>
      </c>
      <c r="E228" s="345"/>
      <c r="F228" s="344" t="s">
        <v>129</v>
      </c>
      <c r="G228" s="345"/>
      <c r="H228" s="340" t="s">
        <v>130</v>
      </c>
      <c r="I228" s="340" t="s">
        <v>131</v>
      </c>
      <c r="J228" s="340" t="s">
        <v>132</v>
      </c>
    </row>
    <row r="229" spans="2:10" ht="42.75" customHeight="1">
      <c r="B229" s="81" t="s">
        <v>133</v>
      </c>
      <c r="C229" s="85">
        <v>1006</v>
      </c>
      <c r="D229" s="3" t="s">
        <v>2</v>
      </c>
      <c r="E229" s="3" t="s">
        <v>134</v>
      </c>
      <c r="F229" s="3" t="s">
        <v>2</v>
      </c>
      <c r="G229" s="3" t="s">
        <v>134</v>
      </c>
      <c r="H229" s="341"/>
      <c r="I229" s="341"/>
      <c r="J229" s="341"/>
    </row>
    <row r="230" spans="2:10">
      <c r="B230" s="81" t="s">
        <v>135</v>
      </c>
      <c r="C230" s="85">
        <v>13003</v>
      </c>
      <c r="D230" s="3">
        <v>1</v>
      </c>
      <c r="E230" s="3">
        <v>2</v>
      </c>
      <c r="F230" s="3">
        <v>3</v>
      </c>
      <c r="G230" s="3">
        <v>4</v>
      </c>
      <c r="H230" s="3">
        <v>5</v>
      </c>
      <c r="I230" s="3">
        <v>6</v>
      </c>
      <c r="J230" s="3">
        <v>7</v>
      </c>
    </row>
    <row r="231" spans="2:10" ht="28.5" customHeight="1">
      <c r="B231" s="81" t="s">
        <v>136</v>
      </c>
      <c r="C231" s="304" t="s">
        <v>204</v>
      </c>
      <c r="D231" s="305"/>
      <c r="E231" s="305"/>
      <c r="F231" s="305"/>
      <c r="G231" s="305"/>
      <c r="H231" s="305"/>
      <c r="I231" s="305"/>
      <c r="J231" s="306"/>
    </row>
    <row r="232" spans="2:10" ht="105.75" customHeight="1">
      <c r="B232" s="81" t="s">
        <v>297</v>
      </c>
      <c r="C232" s="84" t="s">
        <v>205</v>
      </c>
      <c r="D232" s="39" t="s">
        <v>28</v>
      </c>
      <c r="E232" s="39" t="s">
        <v>28</v>
      </c>
      <c r="F232" s="39" t="s">
        <v>28</v>
      </c>
      <c r="G232" s="11"/>
      <c r="H232" s="39" t="s">
        <v>28</v>
      </c>
      <c r="I232" s="39" t="s">
        <v>28</v>
      </c>
      <c r="J232" s="39" t="s">
        <v>28</v>
      </c>
    </row>
    <row r="233" spans="2:10" ht="38.25" customHeight="1">
      <c r="B233" s="81" t="s">
        <v>138</v>
      </c>
      <c r="C233" s="138" t="s">
        <v>226</v>
      </c>
      <c r="D233" s="39" t="s">
        <v>28</v>
      </c>
      <c r="E233" s="39" t="s">
        <v>28</v>
      </c>
      <c r="F233" s="39" t="s">
        <v>28</v>
      </c>
      <c r="G233" s="39" t="s">
        <v>27</v>
      </c>
      <c r="H233" s="39" t="s">
        <v>28</v>
      </c>
      <c r="I233" s="39" t="s">
        <v>28</v>
      </c>
      <c r="J233" s="39" t="s">
        <v>28</v>
      </c>
    </row>
    <row r="234" spans="2:10" ht="40.5">
      <c r="B234" s="130" t="s">
        <v>227</v>
      </c>
      <c r="C234" s="138" t="s">
        <v>166</v>
      </c>
      <c r="D234" s="39" t="s">
        <v>28</v>
      </c>
      <c r="E234" s="39" t="s">
        <v>28</v>
      </c>
      <c r="F234" s="39" t="s">
        <v>28</v>
      </c>
      <c r="G234" s="11"/>
      <c r="H234" s="39" t="s">
        <v>28</v>
      </c>
      <c r="I234" s="39" t="s">
        <v>28</v>
      </c>
      <c r="J234" s="39" t="s">
        <v>28</v>
      </c>
    </row>
    <row r="235" spans="2:10" s="154" customFormat="1">
      <c r="B235" s="348" t="s">
        <v>140</v>
      </c>
      <c r="C235" s="348"/>
      <c r="D235" s="38"/>
      <c r="E235" s="38"/>
      <c r="F235" s="38"/>
      <c r="G235" s="38"/>
      <c r="H235" s="38"/>
      <c r="I235" s="38"/>
      <c r="J235" s="38"/>
    </row>
    <row r="236" spans="2:10" ht="47.25" customHeight="1">
      <c r="B236" s="364" t="s">
        <v>299</v>
      </c>
      <c r="C236" s="364"/>
      <c r="D236" s="102">
        <v>12</v>
      </c>
      <c r="E236" s="102">
        <f>D236</f>
        <v>12</v>
      </c>
      <c r="F236" s="102">
        <v>12</v>
      </c>
      <c r="G236" s="102">
        <f>F236</f>
        <v>12</v>
      </c>
      <c r="H236" s="102">
        <v>2</v>
      </c>
      <c r="I236" s="102">
        <f>G236-H236</f>
        <v>10</v>
      </c>
      <c r="J236" s="277" t="s">
        <v>283</v>
      </c>
    </row>
    <row r="237" spans="2:10" ht="55.5" customHeight="1">
      <c r="B237" s="343" t="s">
        <v>141</v>
      </c>
      <c r="C237" s="343"/>
      <c r="D237" s="181">
        <v>414.4</v>
      </c>
      <c r="E237" s="134">
        <f>D237</f>
        <v>414.4</v>
      </c>
      <c r="F237" s="181">
        <v>414.4</v>
      </c>
      <c r="G237" s="134">
        <f>F237</f>
        <v>414.4</v>
      </c>
      <c r="H237" s="134">
        <v>245.43</v>
      </c>
      <c r="I237" s="134">
        <f>G237-H237</f>
        <v>168.96999999999997</v>
      </c>
      <c r="J237" s="249" t="s">
        <v>283</v>
      </c>
    </row>
    <row r="238" spans="2:10" ht="17.25">
      <c r="B238" s="359"/>
      <c r="C238" s="359"/>
      <c r="D238" s="88"/>
      <c r="E238" s="88"/>
      <c r="F238" s="88"/>
      <c r="G238" s="88"/>
      <c r="H238" s="88"/>
      <c r="I238" s="88"/>
      <c r="J238" s="89"/>
    </row>
    <row r="241" spans="2:10" ht="16.5" customHeight="1">
      <c r="B241" s="156" t="s">
        <v>337</v>
      </c>
      <c r="C241" s="335" t="s">
        <v>66</v>
      </c>
      <c r="D241" s="335"/>
      <c r="E241" s="335"/>
      <c r="F241" s="290" t="s">
        <v>67</v>
      </c>
      <c r="G241" s="290"/>
      <c r="H241" s="291" t="s">
        <v>281</v>
      </c>
      <c r="I241" s="291"/>
      <c r="J241" s="291"/>
    </row>
    <row r="242" spans="2:10">
      <c r="C242" s="8"/>
      <c r="D242" s="8"/>
      <c r="E242" s="1"/>
      <c r="F242" s="290" t="s">
        <v>68</v>
      </c>
      <c r="G242" s="290"/>
      <c r="H242" s="290" t="s">
        <v>69</v>
      </c>
      <c r="I242" s="290"/>
      <c r="J242" s="290"/>
    </row>
    <row r="243" spans="2:10">
      <c r="B243" s="80" t="s">
        <v>70</v>
      </c>
      <c r="D243" s="8"/>
      <c r="E243" s="8"/>
      <c r="F243" s="8"/>
      <c r="G243" s="8"/>
    </row>
    <row r="244" spans="2:10" ht="16.5" customHeight="1">
      <c r="C244" s="335" t="s">
        <v>71</v>
      </c>
      <c r="D244" s="335"/>
      <c r="E244" s="335"/>
      <c r="F244" s="290" t="s">
        <v>67</v>
      </c>
      <c r="G244" s="290"/>
      <c r="H244" s="291" t="s">
        <v>216</v>
      </c>
      <c r="I244" s="291"/>
      <c r="J244" s="291"/>
    </row>
    <row r="245" spans="2:10">
      <c r="C245" s="8"/>
      <c r="D245" s="8"/>
      <c r="E245" s="8"/>
      <c r="F245" s="290" t="s">
        <v>68</v>
      </c>
      <c r="G245" s="290"/>
      <c r="H245" s="290" t="s">
        <v>69</v>
      </c>
      <c r="I245" s="290"/>
      <c r="J245" s="290"/>
    </row>
    <row r="246" spans="2:10">
      <c r="C246" s="8"/>
      <c r="D246" s="8"/>
      <c r="E246" s="8"/>
      <c r="F246" s="80"/>
      <c r="G246" s="80"/>
      <c r="H246" s="80"/>
      <c r="I246" s="80"/>
      <c r="J246" s="80"/>
    </row>
    <row r="247" spans="2:10" s="154" customFormat="1">
      <c r="C247" s="8"/>
      <c r="D247" s="8"/>
      <c r="E247" s="8"/>
      <c r="F247" s="282"/>
      <c r="G247" s="282"/>
      <c r="H247" s="282"/>
      <c r="I247" s="282"/>
      <c r="J247" s="282"/>
    </row>
    <row r="248" spans="2:10">
      <c r="H248" s="13"/>
      <c r="I248" s="309" t="s">
        <v>126</v>
      </c>
      <c r="J248" s="309"/>
    </row>
    <row r="249" spans="2:10">
      <c r="F249" s="35"/>
      <c r="G249" s="35"/>
      <c r="H249" s="35"/>
    </row>
    <row r="250" spans="2:10">
      <c r="B250" s="307" t="s">
        <v>120</v>
      </c>
      <c r="C250" s="307"/>
      <c r="D250" s="307"/>
      <c r="E250" s="307"/>
      <c r="F250" s="307"/>
      <c r="G250" s="307"/>
      <c r="H250" s="307"/>
      <c r="I250" s="307"/>
    </row>
    <row r="251" spans="2:10">
      <c r="B251" s="307" t="s">
        <v>127</v>
      </c>
      <c r="C251" s="307"/>
      <c r="D251" s="307"/>
      <c r="E251" s="307"/>
      <c r="F251" s="307"/>
      <c r="G251" s="307"/>
      <c r="H251" s="307"/>
      <c r="I251" s="307"/>
    </row>
    <row r="252" spans="2:10">
      <c r="B252" s="307" t="s">
        <v>336</v>
      </c>
      <c r="C252" s="307"/>
      <c r="D252" s="307"/>
      <c r="E252" s="307"/>
      <c r="F252" s="307"/>
      <c r="G252" s="307"/>
      <c r="H252" s="307"/>
      <c r="I252" s="307"/>
    </row>
    <row r="253" spans="2:10">
      <c r="J253" s="12"/>
    </row>
    <row r="254" spans="2:10">
      <c r="B254" s="293" t="s">
        <v>29</v>
      </c>
      <c r="C254" s="34" t="s">
        <v>30</v>
      </c>
      <c r="D254" s="311" t="s">
        <v>144</v>
      </c>
      <c r="E254" s="308"/>
      <c r="F254" s="308"/>
      <c r="G254" s="308"/>
      <c r="H254" s="308"/>
      <c r="I254" s="312"/>
      <c r="J254" s="12"/>
    </row>
    <row r="255" spans="2:10">
      <c r="B255" s="293"/>
      <c r="C255" s="34" t="s">
        <v>31</v>
      </c>
      <c r="D255" s="294">
        <v>104021</v>
      </c>
      <c r="E255" s="294"/>
      <c r="F255" s="294"/>
      <c r="G255" s="294"/>
      <c r="H255" s="294"/>
      <c r="I255" s="294"/>
    </row>
    <row r="256" spans="2:10">
      <c r="B256" s="292"/>
      <c r="C256" s="292"/>
      <c r="D256" s="292"/>
      <c r="E256" s="292"/>
      <c r="F256" s="292"/>
      <c r="G256" s="292"/>
      <c r="H256" s="292"/>
      <c r="I256" s="292"/>
    </row>
    <row r="257" spans="2:9">
      <c r="B257" s="293" t="s">
        <v>32</v>
      </c>
      <c r="C257" s="34" t="s">
        <v>30</v>
      </c>
      <c r="D257" s="311" t="s">
        <v>144</v>
      </c>
      <c r="E257" s="308"/>
      <c r="F257" s="308"/>
      <c r="G257" s="308"/>
      <c r="H257" s="308"/>
      <c r="I257" s="312"/>
    </row>
    <row r="258" spans="2:9">
      <c r="B258" s="293"/>
      <c r="C258" s="34" t="s">
        <v>31</v>
      </c>
      <c r="D258" s="294">
        <v>104021</v>
      </c>
      <c r="E258" s="294"/>
      <c r="F258" s="294"/>
      <c r="G258" s="294"/>
      <c r="H258" s="294"/>
      <c r="I258" s="294"/>
    </row>
    <row r="259" spans="2:9">
      <c r="B259" s="308"/>
      <c r="C259" s="308"/>
      <c r="D259" s="308"/>
      <c r="E259" s="308"/>
      <c r="F259" s="308"/>
      <c r="G259" s="308"/>
      <c r="H259" s="308"/>
      <c r="I259" s="308"/>
    </row>
    <row r="260" spans="2:9">
      <c r="B260" s="293" t="s">
        <v>33</v>
      </c>
      <c r="C260" s="293"/>
      <c r="D260" s="294">
        <v>1006</v>
      </c>
      <c r="E260" s="294"/>
      <c r="F260" s="294"/>
      <c r="G260" s="294"/>
      <c r="H260" s="294"/>
      <c r="I260" s="294"/>
    </row>
    <row r="261" spans="2:9">
      <c r="B261" s="292"/>
      <c r="C261" s="292"/>
      <c r="D261" s="336"/>
      <c r="E261" s="336"/>
      <c r="F261" s="336"/>
      <c r="G261" s="336"/>
      <c r="H261" s="336"/>
    </row>
    <row r="262" spans="2:9">
      <c r="B262" s="293" t="s">
        <v>34</v>
      </c>
      <c r="C262" s="293"/>
      <c r="D262" s="294"/>
      <c r="E262" s="294"/>
      <c r="F262" s="294"/>
      <c r="G262" s="294"/>
      <c r="H262" s="294"/>
      <c r="I262" s="294"/>
    </row>
    <row r="263" spans="2:9">
      <c r="B263" s="308"/>
      <c r="C263" s="308"/>
      <c r="D263" s="308"/>
      <c r="E263" s="308"/>
      <c r="F263" s="308"/>
      <c r="G263" s="308"/>
      <c r="H263" s="308"/>
      <c r="I263" s="308"/>
    </row>
    <row r="264" spans="2:9">
      <c r="B264" s="296" t="s">
        <v>123</v>
      </c>
      <c r="C264" s="34" t="s">
        <v>37</v>
      </c>
      <c r="D264" s="310" t="s">
        <v>149</v>
      </c>
      <c r="E264" s="310"/>
      <c r="F264" s="310"/>
      <c r="G264" s="310"/>
      <c r="H264" s="310"/>
      <c r="I264" s="310"/>
    </row>
    <row r="265" spans="2:9">
      <c r="B265" s="296"/>
      <c r="C265" s="34" t="s">
        <v>38</v>
      </c>
      <c r="D265" s="310" t="s">
        <v>150</v>
      </c>
      <c r="E265" s="310"/>
      <c r="F265" s="310"/>
      <c r="G265" s="310"/>
      <c r="H265" s="310"/>
      <c r="I265" s="310"/>
    </row>
    <row r="266" spans="2:9">
      <c r="B266" s="296"/>
      <c r="C266" s="34" t="s">
        <v>39</v>
      </c>
      <c r="D266" s="310" t="s">
        <v>143</v>
      </c>
      <c r="E266" s="310"/>
      <c r="F266" s="310"/>
      <c r="G266" s="310"/>
      <c r="H266" s="310"/>
      <c r="I266" s="310"/>
    </row>
    <row r="267" spans="2:9">
      <c r="B267" s="292"/>
      <c r="C267" s="292"/>
      <c r="D267" s="336"/>
      <c r="E267" s="336"/>
      <c r="F267" s="336"/>
      <c r="G267" s="336"/>
      <c r="H267" s="336"/>
    </row>
    <row r="268" spans="2:9" ht="24.75" customHeight="1">
      <c r="B268" s="298" t="s">
        <v>124</v>
      </c>
      <c r="C268" s="34" t="s">
        <v>41</v>
      </c>
      <c r="D268" s="304" t="s">
        <v>199</v>
      </c>
      <c r="E268" s="305"/>
      <c r="F268" s="305"/>
      <c r="G268" s="305"/>
      <c r="H268" s="305"/>
      <c r="I268" s="306"/>
    </row>
    <row r="269" spans="2:9" ht="20.25" customHeight="1">
      <c r="B269" s="300"/>
      <c r="C269" s="34" t="s">
        <v>42</v>
      </c>
      <c r="D269" s="294">
        <v>1031</v>
      </c>
      <c r="E269" s="294"/>
      <c r="F269" s="294"/>
      <c r="G269" s="294"/>
      <c r="H269" s="294"/>
      <c r="I269" s="294"/>
    </row>
    <row r="270" spans="2:9" ht="21" customHeight="1">
      <c r="B270" s="300"/>
      <c r="C270" s="34" t="s">
        <v>43</v>
      </c>
      <c r="D270" s="304" t="s">
        <v>199</v>
      </c>
      <c r="E270" s="305"/>
      <c r="F270" s="305"/>
      <c r="G270" s="305"/>
      <c r="H270" s="305"/>
      <c r="I270" s="306"/>
    </row>
    <row r="271" spans="2:9">
      <c r="B271" s="302"/>
      <c r="C271" s="34" t="s">
        <v>44</v>
      </c>
      <c r="D271" s="294">
        <v>11001</v>
      </c>
      <c r="E271" s="294"/>
      <c r="F271" s="294"/>
      <c r="G271" s="294"/>
      <c r="H271" s="294"/>
      <c r="I271" s="294"/>
    </row>
    <row r="272" spans="2:9">
      <c r="B272" s="292"/>
      <c r="C272" s="292"/>
      <c r="D272" s="336"/>
      <c r="E272" s="336"/>
      <c r="F272" s="336"/>
      <c r="G272" s="336"/>
      <c r="H272" s="336"/>
    </row>
    <row r="273" spans="2:10">
      <c r="B273" s="293" t="s">
        <v>125</v>
      </c>
      <c r="C273" s="293"/>
      <c r="D273" s="294" t="s">
        <v>148</v>
      </c>
      <c r="E273" s="294"/>
      <c r="F273" s="294"/>
      <c r="G273" s="294"/>
      <c r="H273" s="294"/>
      <c r="I273" s="294"/>
    </row>
    <row r="275" spans="2:10" ht="47.25" customHeight="1">
      <c r="B275" s="38"/>
      <c r="C275" s="38"/>
      <c r="D275" s="344" t="s">
        <v>128</v>
      </c>
      <c r="E275" s="345"/>
      <c r="F275" s="344" t="s">
        <v>129</v>
      </c>
      <c r="G275" s="345"/>
      <c r="H275" s="340" t="s">
        <v>130</v>
      </c>
      <c r="I275" s="340" t="s">
        <v>131</v>
      </c>
      <c r="J275" s="340" t="s">
        <v>132</v>
      </c>
    </row>
    <row r="276" spans="2:10" ht="54" customHeight="1">
      <c r="B276" s="34" t="s">
        <v>133</v>
      </c>
      <c r="C276" s="41">
        <v>1031</v>
      </c>
      <c r="D276" s="3" t="s">
        <v>2</v>
      </c>
      <c r="E276" s="3" t="s">
        <v>134</v>
      </c>
      <c r="F276" s="3" t="s">
        <v>2</v>
      </c>
      <c r="G276" s="3" t="s">
        <v>134</v>
      </c>
      <c r="H276" s="341"/>
      <c r="I276" s="341"/>
      <c r="J276" s="341"/>
    </row>
    <row r="277" spans="2:10" ht="24" customHeight="1">
      <c r="B277" s="34" t="s">
        <v>135</v>
      </c>
      <c r="C277" s="41">
        <v>11001</v>
      </c>
      <c r="D277" s="3">
        <v>1</v>
      </c>
      <c r="E277" s="3">
        <v>2</v>
      </c>
      <c r="F277" s="3">
        <v>3</v>
      </c>
      <c r="G277" s="3">
        <v>4</v>
      </c>
      <c r="H277" s="3">
        <v>5</v>
      </c>
      <c r="I277" s="3">
        <v>6</v>
      </c>
      <c r="J277" s="3">
        <v>7</v>
      </c>
    </row>
    <row r="278" spans="2:10" ht="28.5" customHeight="1">
      <c r="B278" s="34" t="s">
        <v>136</v>
      </c>
      <c r="C278" s="304" t="s">
        <v>167</v>
      </c>
      <c r="D278" s="305"/>
      <c r="E278" s="305"/>
      <c r="F278" s="305"/>
      <c r="G278" s="305"/>
      <c r="H278" s="305"/>
      <c r="I278" s="305"/>
      <c r="J278" s="306"/>
    </row>
    <row r="279" spans="2:10" ht="196.5" customHeight="1">
      <c r="B279" s="34" t="s">
        <v>297</v>
      </c>
      <c r="C279" s="36" t="s">
        <v>228</v>
      </c>
      <c r="D279" s="39" t="s">
        <v>28</v>
      </c>
      <c r="E279" s="39" t="s">
        <v>28</v>
      </c>
      <c r="F279" s="39" t="s">
        <v>28</v>
      </c>
      <c r="G279" s="11"/>
      <c r="H279" s="39" t="s">
        <v>28</v>
      </c>
      <c r="I279" s="39" t="s">
        <v>28</v>
      </c>
      <c r="J279" s="39" t="s">
        <v>28</v>
      </c>
    </row>
    <row r="280" spans="2:10" ht="27">
      <c r="B280" s="34" t="s">
        <v>138</v>
      </c>
      <c r="C280" s="36" t="s">
        <v>160</v>
      </c>
      <c r="D280" s="39" t="s">
        <v>28</v>
      </c>
      <c r="E280" s="39" t="s">
        <v>28</v>
      </c>
      <c r="F280" s="39" t="s">
        <v>28</v>
      </c>
      <c r="G280" s="39" t="s">
        <v>27</v>
      </c>
      <c r="H280" s="39" t="s">
        <v>28</v>
      </c>
      <c r="I280" s="39" t="s">
        <v>28</v>
      </c>
      <c r="J280" s="39" t="s">
        <v>28</v>
      </c>
    </row>
    <row r="281" spans="2:10" ht="72" customHeight="1">
      <c r="B281" s="133" t="s">
        <v>227</v>
      </c>
      <c r="C281" s="177" t="s">
        <v>300</v>
      </c>
      <c r="D281" s="39" t="s">
        <v>28</v>
      </c>
      <c r="E281" s="39" t="s">
        <v>28</v>
      </c>
      <c r="F281" s="39" t="s">
        <v>28</v>
      </c>
      <c r="G281" s="11"/>
      <c r="H281" s="39" t="s">
        <v>28</v>
      </c>
      <c r="I281" s="39" t="s">
        <v>28</v>
      </c>
      <c r="J281" s="39" t="s">
        <v>28</v>
      </c>
    </row>
    <row r="282" spans="2:10">
      <c r="B282" s="348" t="s">
        <v>140</v>
      </c>
      <c r="C282" s="348"/>
      <c r="D282" s="38"/>
      <c r="E282" s="38"/>
      <c r="F282" s="38"/>
      <c r="G282" s="38"/>
      <c r="H282" s="38"/>
      <c r="I282" s="38"/>
      <c r="J282" s="38"/>
    </row>
    <row r="283" spans="2:10" s="154" customFormat="1" ht="102.75" customHeight="1">
      <c r="B283" s="346" t="s">
        <v>249</v>
      </c>
      <c r="C283" s="347"/>
      <c r="D283" s="37">
        <v>300</v>
      </c>
      <c r="E283" s="37">
        <f t="shared" ref="E283:E296" si="10">D283</f>
        <v>300</v>
      </c>
      <c r="F283" s="37">
        <v>300</v>
      </c>
      <c r="G283" s="37">
        <f t="shared" ref="G283" si="11">F283</f>
        <v>300</v>
      </c>
      <c r="H283" s="37"/>
      <c r="I283" s="115">
        <f t="shared" ref="I283:I296" si="12">G283-H283</f>
        <v>300</v>
      </c>
      <c r="J283" s="277" t="s">
        <v>340</v>
      </c>
    </row>
    <row r="284" spans="2:10" s="154" customFormat="1" ht="105" customHeight="1">
      <c r="B284" s="346" t="s">
        <v>271</v>
      </c>
      <c r="C284" s="347"/>
      <c r="D284" s="37">
        <v>22</v>
      </c>
      <c r="E284" s="37">
        <f t="shared" si="10"/>
        <v>22</v>
      </c>
      <c r="F284" s="37">
        <v>22</v>
      </c>
      <c r="G284" s="37">
        <f t="shared" ref="G284:G296" si="13">F284</f>
        <v>22</v>
      </c>
      <c r="H284" s="37"/>
      <c r="I284" s="115">
        <f t="shared" si="12"/>
        <v>22</v>
      </c>
      <c r="J284" s="277" t="s">
        <v>340</v>
      </c>
    </row>
    <row r="285" spans="2:10" s="154" customFormat="1" ht="94.5" customHeight="1">
      <c r="B285" s="346" t="s">
        <v>272</v>
      </c>
      <c r="C285" s="347"/>
      <c r="D285" s="37">
        <v>14</v>
      </c>
      <c r="E285" s="37">
        <f t="shared" si="10"/>
        <v>14</v>
      </c>
      <c r="F285" s="37">
        <v>14</v>
      </c>
      <c r="G285" s="37">
        <f t="shared" si="13"/>
        <v>14</v>
      </c>
      <c r="H285" s="37"/>
      <c r="I285" s="115">
        <f t="shared" si="12"/>
        <v>14</v>
      </c>
      <c r="J285" s="277" t="s">
        <v>340</v>
      </c>
    </row>
    <row r="286" spans="2:10" s="154" customFormat="1" ht="89.25" customHeight="1">
      <c r="B286" s="346" t="s">
        <v>253</v>
      </c>
      <c r="C286" s="347"/>
      <c r="D286" s="37" t="s">
        <v>301</v>
      </c>
      <c r="E286" s="37" t="str">
        <f t="shared" si="10"/>
        <v>70/30</v>
      </c>
      <c r="F286" s="37" t="s">
        <v>301</v>
      </c>
      <c r="G286" s="37" t="str">
        <f t="shared" si="13"/>
        <v>70/30</v>
      </c>
      <c r="H286" s="37"/>
      <c r="I286" s="37" t="s">
        <v>301</v>
      </c>
      <c r="J286" s="277" t="s">
        <v>340</v>
      </c>
    </row>
    <row r="287" spans="2:10" s="154" customFormat="1" ht="221.25" customHeight="1">
      <c r="B287" s="346" t="s">
        <v>169</v>
      </c>
      <c r="C287" s="347"/>
      <c r="D287" s="37">
        <v>20</v>
      </c>
      <c r="E287" s="37">
        <f t="shared" si="10"/>
        <v>20</v>
      </c>
      <c r="F287" s="37">
        <v>20</v>
      </c>
      <c r="G287" s="37">
        <f t="shared" si="13"/>
        <v>20</v>
      </c>
      <c r="H287" s="37"/>
      <c r="I287" s="115">
        <f t="shared" si="12"/>
        <v>20</v>
      </c>
      <c r="J287" s="277" t="s">
        <v>352</v>
      </c>
    </row>
    <row r="288" spans="2:10" s="154" customFormat="1" ht="241.5" customHeight="1">
      <c r="B288" s="346" t="s">
        <v>254</v>
      </c>
      <c r="C288" s="347"/>
      <c r="D288" s="37">
        <v>400</v>
      </c>
      <c r="E288" s="37">
        <f t="shared" si="10"/>
        <v>400</v>
      </c>
      <c r="F288" s="37">
        <v>400</v>
      </c>
      <c r="G288" s="37">
        <f t="shared" si="13"/>
        <v>400</v>
      </c>
      <c r="H288" s="37"/>
      <c r="I288" s="115">
        <f t="shared" si="12"/>
        <v>400</v>
      </c>
      <c r="J288" s="277" t="s">
        <v>352</v>
      </c>
    </row>
    <row r="289" spans="2:10" s="154" customFormat="1" ht="231.75" customHeight="1">
      <c r="B289" s="346" t="s">
        <v>258</v>
      </c>
      <c r="C289" s="347"/>
      <c r="D289" s="37" t="s">
        <v>302</v>
      </c>
      <c r="E289" s="37" t="str">
        <f t="shared" si="10"/>
        <v>45/55</v>
      </c>
      <c r="F289" s="37" t="s">
        <v>302</v>
      </c>
      <c r="G289" s="37" t="str">
        <f t="shared" si="13"/>
        <v>45/55</v>
      </c>
      <c r="H289" s="37"/>
      <c r="I289" s="37" t="s">
        <v>302</v>
      </c>
      <c r="J289" s="277" t="s">
        <v>352</v>
      </c>
    </row>
    <row r="290" spans="2:10" s="154" customFormat="1" ht="88.5" customHeight="1">
      <c r="B290" s="346" t="s">
        <v>250</v>
      </c>
      <c r="C290" s="347"/>
      <c r="D290" s="37">
        <v>5</v>
      </c>
      <c r="E290" s="37">
        <f t="shared" si="10"/>
        <v>5</v>
      </c>
      <c r="F290" s="37">
        <v>5</v>
      </c>
      <c r="G290" s="37">
        <f t="shared" si="13"/>
        <v>5</v>
      </c>
      <c r="H290" s="37"/>
      <c r="I290" s="115">
        <f t="shared" si="12"/>
        <v>5</v>
      </c>
      <c r="J290" s="277" t="s">
        <v>340</v>
      </c>
    </row>
    <row r="291" spans="2:10" s="154" customFormat="1" ht="89.25" customHeight="1">
      <c r="B291" s="346" t="s">
        <v>251</v>
      </c>
      <c r="C291" s="347"/>
      <c r="D291" s="37">
        <v>5</v>
      </c>
      <c r="E291" s="37">
        <f t="shared" si="10"/>
        <v>5</v>
      </c>
      <c r="F291" s="37">
        <v>5</v>
      </c>
      <c r="G291" s="37">
        <f t="shared" si="13"/>
        <v>5</v>
      </c>
      <c r="H291" s="37"/>
      <c r="I291" s="115">
        <f t="shared" si="12"/>
        <v>5</v>
      </c>
      <c r="J291" s="277" t="s">
        <v>340</v>
      </c>
    </row>
    <row r="292" spans="2:10" s="154" customFormat="1" ht="231.75" customHeight="1">
      <c r="B292" s="346" t="s">
        <v>255</v>
      </c>
      <c r="C292" s="347"/>
      <c r="D292" s="37">
        <v>5</v>
      </c>
      <c r="E292" s="37">
        <f t="shared" si="10"/>
        <v>5</v>
      </c>
      <c r="F292" s="37">
        <v>5</v>
      </c>
      <c r="G292" s="37">
        <f t="shared" si="13"/>
        <v>5</v>
      </c>
      <c r="H292" s="37"/>
      <c r="I292" s="115">
        <f t="shared" si="12"/>
        <v>5</v>
      </c>
      <c r="J292" s="277" t="s">
        <v>352</v>
      </c>
    </row>
    <row r="293" spans="2:10" s="154" customFormat="1" ht="222.75" customHeight="1">
      <c r="B293" s="346" t="s">
        <v>256</v>
      </c>
      <c r="C293" s="347"/>
      <c r="D293" s="37">
        <v>5</v>
      </c>
      <c r="E293" s="37">
        <f t="shared" si="10"/>
        <v>5</v>
      </c>
      <c r="F293" s="37">
        <v>5</v>
      </c>
      <c r="G293" s="37">
        <f t="shared" si="13"/>
        <v>5</v>
      </c>
      <c r="H293" s="37"/>
      <c r="I293" s="115">
        <f t="shared" si="12"/>
        <v>5</v>
      </c>
      <c r="J293" s="277" t="s">
        <v>352</v>
      </c>
    </row>
    <row r="294" spans="2:10" s="136" customFormat="1" ht="94.5" customHeight="1">
      <c r="B294" s="346" t="s">
        <v>252</v>
      </c>
      <c r="C294" s="347"/>
      <c r="D294" s="37">
        <v>30</v>
      </c>
      <c r="E294" s="37">
        <f t="shared" si="10"/>
        <v>30</v>
      </c>
      <c r="F294" s="37">
        <v>30</v>
      </c>
      <c r="G294" s="37">
        <f t="shared" si="13"/>
        <v>30</v>
      </c>
      <c r="H294" s="37"/>
      <c r="I294" s="115">
        <f t="shared" si="12"/>
        <v>30</v>
      </c>
      <c r="J294" s="277" t="s">
        <v>340</v>
      </c>
    </row>
    <row r="295" spans="2:10" s="136" customFormat="1" ht="225.75" customHeight="1">
      <c r="B295" s="346" t="s">
        <v>257</v>
      </c>
      <c r="C295" s="347"/>
      <c r="D295" s="37">
        <v>30</v>
      </c>
      <c r="E295" s="37">
        <f t="shared" si="10"/>
        <v>30</v>
      </c>
      <c r="F295" s="37">
        <v>30</v>
      </c>
      <c r="G295" s="37">
        <f t="shared" si="13"/>
        <v>30</v>
      </c>
      <c r="H295" s="37"/>
      <c r="I295" s="115">
        <f t="shared" si="12"/>
        <v>30</v>
      </c>
      <c r="J295" s="277" t="s">
        <v>352</v>
      </c>
    </row>
    <row r="296" spans="2:10" s="65" customFormat="1" ht="301.5" customHeight="1">
      <c r="B296" s="343" t="s">
        <v>141</v>
      </c>
      <c r="C296" s="343"/>
      <c r="D296" s="191">
        <v>23600</v>
      </c>
      <c r="E296" s="191">
        <f t="shared" si="10"/>
        <v>23600</v>
      </c>
      <c r="F296" s="191">
        <v>23600</v>
      </c>
      <c r="G296" s="191">
        <f t="shared" si="13"/>
        <v>23600</v>
      </c>
      <c r="H296" s="192"/>
      <c r="I296" s="192">
        <f t="shared" si="12"/>
        <v>23600</v>
      </c>
      <c r="J296" s="277" t="s">
        <v>353</v>
      </c>
    </row>
    <row r="297" spans="2:10" s="65" customFormat="1" ht="13.5"/>
    <row r="298" spans="2:10" s="65" customFormat="1" ht="13.5"/>
    <row r="299" spans="2:10" s="65" customFormat="1" ht="13.5"/>
    <row r="300" spans="2:10" s="65" customFormat="1" ht="16.5" customHeight="1">
      <c r="B300" s="156" t="s">
        <v>337</v>
      </c>
      <c r="C300" s="362" t="s">
        <v>66</v>
      </c>
      <c r="D300" s="362"/>
      <c r="E300" s="362"/>
      <c r="F300" s="363" t="s">
        <v>67</v>
      </c>
      <c r="G300" s="363"/>
      <c r="H300" s="291" t="s">
        <v>281</v>
      </c>
      <c r="I300" s="291"/>
      <c r="J300" s="291"/>
    </row>
    <row r="301" spans="2:10" s="65" customFormat="1" ht="13.5">
      <c r="C301" s="162"/>
      <c r="D301" s="162"/>
      <c r="E301" s="163"/>
      <c r="F301" s="363" t="s">
        <v>68</v>
      </c>
      <c r="G301" s="363"/>
      <c r="H301" s="363" t="s">
        <v>69</v>
      </c>
      <c r="I301" s="363"/>
      <c r="J301" s="363"/>
    </row>
    <row r="302" spans="2:10" s="65" customFormat="1" ht="13.5">
      <c r="B302" s="164" t="s">
        <v>70</v>
      </c>
      <c r="D302" s="162"/>
      <c r="E302" s="162"/>
      <c r="F302" s="162"/>
      <c r="G302" s="162"/>
    </row>
    <row r="303" spans="2:10" s="65" customFormat="1" ht="16.5" customHeight="1">
      <c r="C303" s="362" t="s">
        <v>71</v>
      </c>
      <c r="D303" s="362"/>
      <c r="E303" s="362"/>
      <c r="F303" s="363" t="s">
        <v>67</v>
      </c>
      <c r="G303" s="363"/>
      <c r="H303" s="362" t="s">
        <v>216</v>
      </c>
      <c r="I303" s="362"/>
      <c r="J303" s="362"/>
    </row>
    <row r="304" spans="2:10" s="65" customFormat="1" ht="13.5">
      <c r="C304" s="162"/>
      <c r="D304" s="162"/>
      <c r="E304" s="162"/>
      <c r="F304" s="363" t="s">
        <v>68</v>
      </c>
      <c r="G304" s="363"/>
      <c r="H304" s="363" t="s">
        <v>69</v>
      </c>
      <c r="I304" s="363"/>
      <c r="J304" s="363"/>
    </row>
    <row r="305" spans="2:10" s="65" customFormat="1" ht="13.5"/>
    <row r="306" spans="2:10" s="154" customFormat="1"/>
    <row r="307" spans="2:10">
      <c r="H307" s="13"/>
      <c r="I307" s="309" t="s">
        <v>126</v>
      </c>
      <c r="J307" s="309"/>
    </row>
    <row r="308" spans="2:10">
      <c r="F308" s="35"/>
      <c r="G308" s="35"/>
      <c r="H308" s="35"/>
    </row>
    <row r="309" spans="2:10">
      <c r="B309" s="307" t="s">
        <v>120</v>
      </c>
      <c r="C309" s="307"/>
      <c r="D309" s="307"/>
      <c r="E309" s="307"/>
      <c r="F309" s="307"/>
      <c r="G309" s="307"/>
      <c r="H309" s="307"/>
      <c r="I309" s="307"/>
    </row>
    <row r="310" spans="2:10">
      <c r="B310" s="307" t="s">
        <v>127</v>
      </c>
      <c r="C310" s="307"/>
      <c r="D310" s="307"/>
      <c r="E310" s="307"/>
      <c r="F310" s="307"/>
      <c r="G310" s="307"/>
      <c r="H310" s="307"/>
      <c r="I310" s="307"/>
    </row>
    <row r="311" spans="2:10">
      <c r="B311" s="307" t="s">
        <v>336</v>
      </c>
      <c r="C311" s="307"/>
      <c r="D311" s="307"/>
      <c r="E311" s="307"/>
      <c r="F311" s="307"/>
      <c r="G311" s="307"/>
      <c r="H311" s="307"/>
      <c r="I311" s="307"/>
    </row>
    <row r="312" spans="2:10">
      <c r="J312" s="12"/>
    </row>
    <row r="313" spans="2:10" ht="16.5" customHeight="1">
      <c r="B313" s="293" t="s">
        <v>29</v>
      </c>
      <c r="C313" s="34" t="s">
        <v>30</v>
      </c>
      <c r="D313" s="311" t="s">
        <v>144</v>
      </c>
      <c r="E313" s="308"/>
      <c r="F313" s="308"/>
      <c r="G313" s="308"/>
      <c r="H313" s="308"/>
      <c r="I313" s="312"/>
      <c r="J313" s="12"/>
    </row>
    <row r="314" spans="2:10">
      <c r="B314" s="293"/>
      <c r="C314" s="34" t="s">
        <v>31</v>
      </c>
      <c r="D314" s="294">
        <v>104021</v>
      </c>
      <c r="E314" s="294"/>
      <c r="F314" s="294"/>
      <c r="G314" s="294"/>
      <c r="H314" s="294"/>
      <c r="I314" s="294"/>
    </row>
    <row r="315" spans="2:10">
      <c r="B315" s="292"/>
      <c r="C315" s="292"/>
      <c r="D315" s="292"/>
      <c r="E315" s="292"/>
      <c r="F315" s="292"/>
      <c r="G315" s="292"/>
      <c r="H315" s="292"/>
      <c r="I315" s="292"/>
    </row>
    <row r="316" spans="2:10">
      <c r="B316" s="293" t="s">
        <v>32</v>
      </c>
      <c r="C316" s="34" t="s">
        <v>30</v>
      </c>
      <c r="D316" s="311" t="s">
        <v>144</v>
      </c>
      <c r="E316" s="308"/>
      <c r="F316" s="308"/>
      <c r="G316" s="308"/>
      <c r="H316" s="308"/>
      <c r="I316" s="312"/>
    </row>
    <row r="317" spans="2:10">
      <c r="B317" s="293"/>
      <c r="C317" s="34" t="s">
        <v>31</v>
      </c>
      <c r="D317" s="294">
        <v>104021</v>
      </c>
      <c r="E317" s="294"/>
      <c r="F317" s="294"/>
      <c r="G317" s="294"/>
      <c r="H317" s="294"/>
      <c r="I317" s="294"/>
    </row>
    <row r="318" spans="2:10">
      <c r="B318" s="308"/>
      <c r="C318" s="308"/>
      <c r="D318" s="308"/>
      <c r="E318" s="308"/>
      <c r="F318" s="308"/>
      <c r="G318" s="308"/>
      <c r="H318" s="308"/>
      <c r="I318" s="308"/>
    </row>
    <row r="319" spans="2:10">
      <c r="B319" s="293" t="s">
        <v>33</v>
      </c>
      <c r="C319" s="293"/>
      <c r="D319" s="294">
        <v>11006</v>
      </c>
      <c r="E319" s="294"/>
      <c r="F319" s="294"/>
      <c r="G319" s="294"/>
      <c r="H319" s="294"/>
      <c r="I319" s="294"/>
    </row>
    <row r="320" spans="2:10">
      <c r="B320" s="292"/>
      <c r="C320" s="292"/>
      <c r="D320" s="336"/>
      <c r="E320" s="336"/>
      <c r="F320" s="336"/>
      <c r="G320" s="336"/>
      <c r="H320" s="336"/>
    </row>
    <row r="321" spans="2:10">
      <c r="B321" s="293" t="s">
        <v>34</v>
      </c>
      <c r="C321" s="293"/>
      <c r="D321" s="294">
        <v>1</v>
      </c>
      <c r="E321" s="294"/>
      <c r="F321" s="294"/>
      <c r="G321" s="294"/>
      <c r="H321" s="294"/>
      <c r="I321" s="294"/>
    </row>
    <row r="322" spans="2:10">
      <c r="B322" s="308"/>
      <c r="C322" s="308"/>
      <c r="D322" s="308"/>
      <c r="E322" s="308"/>
      <c r="F322" s="308"/>
      <c r="G322" s="308"/>
      <c r="H322" s="308"/>
      <c r="I322" s="308"/>
    </row>
    <row r="323" spans="2:10">
      <c r="B323" s="296" t="s">
        <v>123</v>
      </c>
      <c r="C323" s="34" t="s">
        <v>37</v>
      </c>
      <c r="D323" s="337" t="s">
        <v>142</v>
      </c>
      <c r="E323" s="338"/>
      <c r="F323" s="338"/>
      <c r="G323" s="338"/>
      <c r="H323" s="338"/>
      <c r="I323" s="339"/>
    </row>
    <row r="324" spans="2:10">
      <c r="B324" s="296"/>
      <c r="C324" s="34" t="s">
        <v>38</v>
      </c>
      <c r="D324" s="337" t="s">
        <v>142</v>
      </c>
      <c r="E324" s="338"/>
      <c r="F324" s="338"/>
      <c r="G324" s="338"/>
      <c r="H324" s="338"/>
      <c r="I324" s="339"/>
    </row>
    <row r="325" spans="2:10">
      <c r="B325" s="296"/>
      <c r="C325" s="34" t="s">
        <v>39</v>
      </c>
      <c r="D325" s="294" t="s">
        <v>143</v>
      </c>
      <c r="E325" s="294"/>
      <c r="F325" s="294"/>
      <c r="G325" s="294"/>
      <c r="H325" s="294"/>
      <c r="I325" s="294"/>
    </row>
    <row r="326" spans="2:10">
      <c r="B326" s="292"/>
      <c r="C326" s="292"/>
      <c r="D326" s="336"/>
      <c r="E326" s="336"/>
      <c r="F326" s="336"/>
      <c r="G326" s="336"/>
      <c r="H326" s="336"/>
    </row>
    <row r="327" spans="2:10" ht="29.25" customHeight="1">
      <c r="B327" s="298" t="s">
        <v>124</v>
      </c>
      <c r="C327" s="34" t="s">
        <v>41</v>
      </c>
      <c r="D327" s="304" t="s">
        <v>145</v>
      </c>
      <c r="E327" s="305"/>
      <c r="F327" s="305"/>
      <c r="G327" s="305"/>
      <c r="H327" s="305"/>
      <c r="I327" s="306"/>
    </row>
    <row r="328" spans="2:10">
      <c r="B328" s="300"/>
      <c r="C328" s="34" t="s">
        <v>42</v>
      </c>
      <c r="D328" s="294">
        <v>1108</v>
      </c>
      <c r="E328" s="294"/>
      <c r="F328" s="294"/>
      <c r="G328" s="294"/>
      <c r="H328" s="294"/>
      <c r="I328" s="294"/>
    </row>
    <row r="329" spans="2:10" ht="30" customHeight="1">
      <c r="B329" s="300"/>
      <c r="C329" s="34" t="s">
        <v>43</v>
      </c>
      <c r="D329" s="304" t="s">
        <v>243</v>
      </c>
      <c r="E329" s="305"/>
      <c r="F329" s="305"/>
      <c r="G329" s="305"/>
      <c r="H329" s="305"/>
      <c r="I329" s="306"/>
    </row>
    <row r="330" spans="2:10">
      <c r="B330" s="302"/>
      <c r="C330" s="34" t="s">
        <v>44</v>
      </c>
      <c r="D330" s="294">
        <v>11001</v>
      </c>
      <c r="E330" s="294"/>
      <c r="F330" s="294"/>
      <c r="G330" s="294"/>
      <c r="H330" s="294"/>
      <c r="I330" s="294"/>
    </row>
    <row r="331" spans="2:10">
      <c r="B331" s="292"/>
      <c r="C331" s="292"/>
      <c r="D331" s="336"/>
      <c r="E331" s="336"/>
      <c r="F331" s="336"/>
      <c r="G331" s="336"/>
      <c r="H331" s="336"/>
    </row>
    <row r="332" spans="2:10">
      <c r="B332" s="293" t="s">
        <v>125</v>
      </c>
      <c r="C332" s="293"/>
      <c r="D332" s="294" t="s">
        <v>148</v>
      </c>
      <c r="E332" s="294"/>
      <c r="F332" s="294"/>
      <c r="G332" s="294"/>
      <c r="H332" s="294"/>
      <c r="I332" s="294"/>
    </row>
    <row r="334" spans="2:10" ht="33.75" customHeight="1">
      <c r="B334" s="38"/>
      <c r="C334" s="38"/>
      <c r="D334" s="344" t="s">
        <v>128</v>
      </c>
      <c r="E334" s="345"/>
      <c r="F334" s="344" t="s">
        <v>129</v>
      </c>
      <c r="G334" s="345"/>
      <c r="H334" s="340" t="s">
        <v>130</v>
      </c>
      <c r="I334" s="340" t="s">
        <v>131</v>
      </c>
      <c r="J334" s="340" t="s">
        <v>132</v>
      </c>
    </row>
    <row r="335" spans="2:10" ht="58.5" customHeight="1">
      <c r="B335" s="34" t="s">
        <v>133</v>
      </c>
      <c r="C335" s="41">
        <v>1108</v>
      </c>
      <c r="D335" s="3" t="s">
        <v>2</v>
      </c>
      <c r="E335" s="3" t="s">
        <v>134</v>
      </c>
      <c r="F335" s="3" t="s">
        <v>2</v>
      </c>
      <c r="G335" s="3" t="s">
        <v>134</v>
      </c>
      <c r="H335" s="341"/>
      <c r="I335" s="341"/>
      <c r="J335" s="341"/>
    </row>
    <row r="336" spans="2:10">
      <c r="B336" s="34" t="s">
        <v>135</v>
      </c>
      <c r="C336" s="41">
        <v>11001</v>
      </c>
      <c r="D336" s="3">
        <v>1</v>
      </c>
      <c r="E336" s="3">
        <v>2</v>
      </c>
      <c r="F336" s="3">
        <v>3</v>
      </c>
      <c r="G336" s="3">
        <v>4</v>
      </c>
      <c r="H336" s="3">
        <v>5</v>
      </c>
      <c r="I336" s="3">
        <v>6</v>
      </c>
      <c r="J336" s="3">
        <v>7</v>
      </c>
    </row>
    <row r="337" spans="2:10" ht="30.75" customHeight="1">
      <c r="B337" s="34" t="s">
        <v>136</v>
      </c>
      <c r="C337" s="304" t="s">
        <v>244</v>
      </c>
      <c r="D337" s="305"/>
      <c r="E337" s="305"/>
      <c r="F337" s="305"/>
      <c r="G337" s="305"/>
      <c r="H337" s="305"/>
      <c r="I337" s="305"/>
      <c r="J337" s="306"/>
    </row>
    <row r="338" spans="2:10" ht="94.5">
      <c r="B338" s="34" t="s">
        <v>297</v>
      </c>
      <c r="C338" s="36" t="s">
        <v>229</v>
      </c>
      <c r="D338" s="39" t="s">
        <v>28</v>
      </c>
      <c r="E338" s="39" t="s">
        <v>28</v>
      </c>
      <c r="F338" s="39" t="s">
        <v>28</v>
      </c>
      <c r="G338" s="11"/>
      <c r="H338" s="39" t="s">
        <v>28</v>
      </c>
      <c r="I338" s="39" t="s">
        <v>28</v>
      </c>
      <c r="J338" s="39" t="s">
        <v>28</v>
      </c>
    </row>
    <row r="339" spans="2:10" ht="27">
      <c r="B339" s="34" t="s">
        <v>138</v>
      </c>
      <c r="C339" s="36" t="s">
        <v>160</v>
      </c>
      <c r="D339" s="39" t="s">
        <v>28</v>
      </c>
      <c r="E339" s="39" t="s">
        <v>28</v>
      </c>
      <c r="F339" s="39" t="s">
        <v>28</v>
      </c>
      <c r="G339" s="39" t="s">
        <v>27</v>
      </c>
      <c r="H339" s="39" t="s">
        <v>28</v>
      </c>
      <c r="I339" s="39" t="s">
        <v>28</v>
      </c>
      <c r="J339" s="39" t="s">
        <v>28</v>
      </c>
    </row>
    <row r="340" spans="2:10" ht="40.5">
      <c r="B340" s="133" t="s">
        <v>227</v>
      </c>
      <c r="C340" s="138" t="s">
        <v>166</v>
      </c>
      <c r="D340" s="39" t="s">
        <v>28</v>
      </c>
      <c r="E340" s="39" t="s">
        <v>28</v>
      </c>
      <c r="F340" s="39" t="s">
        <v>28</v>
      </c>
      <c r="G340" s="11"/>
      <c r="H340" s="39" t="s">
        <v>28</v>
      </c>
      <c r="I340" s="39" t="s">
        <v>28</v>
      </c>
      <c r="J340" s="39" t="s">
        <v>28</v>
      </c>
    </row>
    <row r="341" spans="2:10">
      <c r="B341" s="348" t="s">
        <v>140</v>
      </c>
      <c r="C341" s="348"/>
      <c r="D341" s="38"/>
      <c r="E341" s="38"/>
      <c r="F341" s="38"/>
      <c r="G341" s="38"/>
      <c r="H341" s="38"/>
      <c r="I341" s="38"/>
      <c r="J341" s="38"/>
    </row>
    <row r="342" spans="2:10" ht="66" customHeight="1">
      <c r="B342" s="346" t="s">
        <v>170</v>
      </c>
      <c r="C342" s="347"/>
      <c r="D342" s="45">
        <v>10</v>
      </c>
      <c r="E342" s="45">
        <f t="shared" ref="E342:E348" si="14">D342</f>
        <v>10</v>
      </c>
      <c r="F342" s="45">
        <v>10</v>
      </c>
      <c r="G342" s="45">
        <f t="shared" ref="G342:G343" si="15">F342</f>
        <v>10</v>
      </c>
      <c r="H342" s="45">
        <v>10</v>
      </c>
      <c r="I342" s="45">
        <f>G342-H342</f>
        <v>0</v>
      </c>
      <c r="J342" s="74"/>
    </row>
    <row r="343" spans="2:10" ht="69" customHeight="1">
      <c r="B343" s="346" t="s">
        <v>171</v>
      </c>
      <c r="C343" s="347"/>
      <c r="D343" s="45">
        <v>45</v>
      </c>
      <c r="E343" s="45">
        <f t="shared" si="14"/>
        <v>45</v>
      </c>
      <c r="F343" s="45">
        <v>45</v>
      </c>
      <c r="G343" s="45">
        <f t="shared" si="15"/>
        <v>45</v>
      </c>
      <c r="H343" s="45">
        <v>45</v>
      </c>
      <c r="I343" s="45">
        <f t="shared" ref="I343:I349" si="16">G343-H343</f>
        <v>0</v>
      </c>
      <c r="J343" s="74"/>
    </row>
    <row r="344" spans="2:10" ht="60" customHeight="1">
      <c r="B344" s="346" t="s">
        <v>172</v>
      </c>
      <c r="C344" s="347"/>
      <c r="D344" s="45">
        <v>4</v>
      </c>
      <c r="E344" s="45">
        <f t="shared" si="14"/>
        <v>4</v>
      </c>
      <c r="F344" s="45">
        <v>4</v>
      </c>
      <c r="G344" s="45">
        <f t="shared" ref="G344:G348" si="17">F344</f>
        <v>4</v>
      </c>
      <c r="H344" s="45">
        <v>4</v>
      </c>
      <c r="I344" s="45">
        <f t="shared" si="16"/>
        <v>0</v>
      </c>
      <c r="J344" s="74"/>
    </row>
    <row r="345" spans="2:10" ht="54" customHeight="1">
      <c r="B345" s="358" t="s">
        <v>173</v>
      </c>
      <c r="C345" s="358"/>
      <c r="D345" s="45">
        <v>20</v>
      </c>
      <c r="E345" s="45">
        <f t="shared" si="14"/>
        <v>20</v>
      </c>
      <c r="F345" s="45">
        <v>20</v>
      </c>
      <c r="G345" s="45">
        <f t="shared" si="17"/>
        <v>20</v>
      </c>
      <c r="H345" s="45">
        <v>20</v>
      </c>
      <c r="I345" s="45">
        <f t="shared" si="16"/>
        <v>0</v>
      </c>
      <c r="J345" s="74"/>
    </row>
    <row r="346" spans="2:10" s="154" customFormat="1" ht="82.5" customHeight="1">
      <c r="B346" s="358" t="s">
        <v>273</v>
      </c>
      <c r="C346" s="358"/>
      <c r="D346" s="45">
        <v>115</v>
      </c>
      <c r="E346" s="45">
        <f t="shared" si="14"/>
        <v>115</v>
      </c>
      <c r="F346" s="45">
        <v>115</v>
      </c>
      <c r="G346" s="45">
        <f t="shared" si="17"/>
        <v>115</v>
      </c>
      <c r="H346" s="45">
        <v>79</v>
      </c>
      <c r="I346" s="45">
        <f t="shared" si="16"/>
        <v>36</v>
      </c>
      <c r="J346" s="74" t="s">
        <v>341</v>
      </c>
    </row>
    <row r="347" spans="2:10" s="154" customFormat="1" ht="104.25" customHeight="1">
      <c r="B347" s="346" t="s">
        <v>274</v>
      </c>
      <c r="C347" s="347"/>
      <c r="D347" s="45">
        <v>95</v>
      </c>
      <c r="E347" s="45">
        <f t="shared" si="14"/>
        <v>95</v>
      </c>
      <c r="F347" s="45">
        <v>95</v>
      </c>
      <c r="G347" s="45">
        <f t="shared" si="17"/>
        <v>95</v>
      </c>
      <c r="H347" s="241">
        <v>92.88</v>
      </c>
      <c r="I347" s="241">
        <f t="shared" si="16"/>
        <v>2.1200000000000045</v>
      </c>
      <c r="J347" s="74" t="s">
        <v>346</v>
      </c>
    </row>
    <row r="348" spans="2:10" s="154" customFormat="1" ht="48.75" customHeight="1">
      <c r="B348" s="346" t="s">
        <v>275</v>
      </c>
      <c r="C348" s="347"/>
      <c r="D348" s="45"/>
      <c r="E348" s="45">
        <f t="shared" si="14"/>
        <v>0</v>
      </c>
      <c r="F348" s="45"/>
      <c r="G348" s="45">
        <f t="shared" si="17"/>
        <v>0</v>
      </c>
      <c r="H348" s="45"/>
      <c r="I348" s="45">
        <f t="shared" si="16"/>
        <v>0</v>
      </c>
      <c r="J348" s="74"/>
    </row>
    <row r="349" spans="2:10" ht="73.5" customHeight="1">
      <c r="B349" s="343" t="s">
        <v>141</v>
      </c>
      <c r="C349" s="343"/>
      <c r="D349" s="183">
        <v>2900942.2</v>
      </c>
      <c r="E349" s="183">
        <v>2895163.6</v>
      </c>
      <c r="F349" s="183">
        <v>2900942.2</v>
      </c>
      <c r="G349" s="183">
        <v>2895163.6</v>
      </c>
      <c r="H349" s="134">
        <v>2862640.8</v>
      </c>
      <c r="I349" s="183">
        <f t="shared" si="16"/>
        <v>32522.800000000279</v>
      </c>
      <c r="J349" s="74" t="s">
        <v>338</v>
      </c>
    </row>
    <row r="350" spans="2:10">
      <c r="J350" s="57"/>
    </row>
    <row r="351" spans="2:10" s="154" customFormat="1"/>
    <row r="353" spans="2:10" ht="16.5" customHeight="1">
      <c r="B353" s="156" t="s">
        <v>337</v>
      </c>
      <c r="C353" s="335" t="s">
        <v>66</v>
      </c>
      <c r="D353" s="335"/>
      <c r="E353" s="335"/>
      <c r="F353" s="290" t="s">
        <v>67</v>
      </c>
      <c r="G353" s="290"/>
      <c r="H353" s="291" t="s">
        <v>281</v>
      </c>
      <c r="I353" s="291"/>
      <c r="J353" s="291"/>
    </row>
    <row r="354" spans="2:10">
      <c r="C354" s="8"/>
      <c r="D354" s="8"/>
      <c r="E354" s="1"/>
      <c r="F354" s="290" t="s">
        <v>68</v>
      </c>
      <c r="G354" s="290"/>
      <c r="H354" s="290" t="s">
        <v>69</v>
      </c>
      <c r="I354" s="290"/>
      <c r="J354" s="290"/>
    </row>
    <row r="355" spans="2:10">
      <c r="B355" s="33" t="s">
        <v>70</v>
      </c>
      <c r="D355" s="8"/>
      <c r="E355" s="8"/>
      <c r="F355" s="8"/>
      <c r="G355" s="8"/>
    </row>
    <row r="356" spans="2:10" ht="16.5" customHeight="1">
      <c r="C356" s="335" t="s">
        <v>71</v>
      </c>
      <c r="D356" s="335"/>
      <c r="E356" s="335"/>
      <c r="F356" s="290" t="s">
        <v>67</v>
      </c>
      <c r="G356" s="290"/>
      <c r="H356" s="291" t="s">
        <v>216</v>
      </c>
      <c r="I356" s="291"/>
      <c r="J356" s="291"/>
    </row>
    <row r="357" spans="2:10">
      <c r="C357" s="8"/>
      <c r="D357" s="8"/>
      <c r="E357" s="8"/>
      <c r="F357" s="290" t="s">
        <v>68</v>
      </c>
      <c r="G357" s="290"/>
      <c r="H357" s="290" t="s">
        <v>69</v>
      </c>
      <c r="I357" s="290"/>
      <c r="J357" s="290"/>
    </row>
    <row r="358" spans="2:10" s="154" customFormat="1"/>
    <row r="359" spans="2:10" s="154" customFormat="1"/>
    <row r="360" spans="2:10">
      <c r="H360" s="13"/>
      <c r="I360" s="309" t="s">
        <v>126</v>
      </c>
      <c r="J360" s="309"/>
    </row>
    <row r="361" spans="2:10">
      <c r="F361" s="71"/>
      <c r="G361" s="71"/>
      <c r="H361" s="71"/>
    </row>
    <row r="362" spans="2:10">
      <c r="B362" s="307" t="s">
        <v>120</v>
      </c>
      <c r="C362" s="307"/>
      <c r="D362" s="307"/>
      <c r="E362" s="307"/>
      <c r="F362" s="307"/>
      <c r="G362" s="307"/>
      <c r="H362" s="307"/>
      <c r="I362" s="307"/>
    </row>
    <row r="363" spans="2:10">
      <c r="B363" s="307" t="s">
        <v>127</v>
      </c>
      <c r="C363" s="307"/>
      <c r="D363" s="307"/>
      <c r="E363" s="307"/>
      <c r="F363" s="307"/>
      <c r="G363" s="307"/>
      <c r="H363" s="307"/>
      <c r="I363" s="307"/>
    </row>
    <row r="364" spans="2:10">
      <c r="B364" s="307" t="s">
        <v>336</v>
      </c>
      <c r="C364" s="307"/>
      <c r="D364" s="307"/>
      <c r="E364" s="307"/>
      <c r="F364" s="307"/>
      <c r="G364" s="307"/>
      <c r="H364" s="307"/>
      <c r="I364" s="307"/>
    </row>
    <row r="365" spans="2:10">
      <c r="J365" s="12"/>
    </row>
    <row r="366" spans="2:10">
      <c r="B366" s="293" t="s">
        <v>29</v>
      </c>
      <c r="C366" s="70" t="s">
        <v>30</v>
      </c>
      <c r="D366" s="311" t="s">
        <v>144</v>
      </c>
      <c r="E366" s="308"/>
      <c r="F366" s="308"/>
      <c r="G366" s="308"/>
      <c r="H366" s="308"/>
      <c r="I366" s="312"/>
      <c r="J366" s="12"/>
    </row>
    <row r="367" spans="2:10">
      <c r="B367" s="293"/>
      <c r="C367" s="70" t="s">
        <v>31</v>
      </c>
      <c r="D367" s="294">
        <v>104021</v>
      </c>
      <c r="E367" s="294"/>
      <c r="F367" s="294"/>
      <c r="G367" s="294"/>
      <c r="H367" s="294"/>
      <c r="I367" s="294"/>
    </row>
    <row r="368" spans="2:10">
      <c r="B368" s="292"/>
      <c r="C368" s="292"/>
      <c r="D368" s="292"/>
      <c r="E368" s="292"/>
      <c r="F368" s="292"/>
      <c r="G368" s="292"/>
      <c r="H368" s="292"/>
      <c r="I368" s="292"/>
    </row>
    <row r="369" spans="2:9">
      <c r="B369" s="293" t="s">
        <v>32</v>
      </c>
      <c r="C369" s="70" t="s">
        <v>30</v>
      </c>
      <c r="D369" s="311" t="s">
        <v>144</v>
      </c>
      <c r="E369" s="308"/>
      <c r="F369" s="308"/>
      <c r="G369" s="308"/>
      <c r="H369" s="308"/>
      <c r="I369" s="312"/>
    </row>
    <row r="370" spans="2:9">
      <c r="B370" s="293"/>
      <c r="C370" s="70" t="s">
        <v>31</v>
      </c>
      <c r="D370" s="294">
        <v>104021</v>
      </c>
      <c r="E370" s="294"/>
      <c r="F370" s="294"/>
      <c r="G370" s="294"/>
      <c r="H370" s="294"/>
      <c r="I370" s="294"/>
    </row>
    <row r="371" spans="2:9">
      <c r="B371" s="308"/>
      <c r="C371" s="308"/>
      <c r="D371" s="308"/>
      <c r="E371" s="308"/>
      <c r="F371" s="308"/>
      <c r="G371" s="308"/>
      <c r="H371" s="308"/>
      <c r="I371" s="308"/>
    </row>
    <row r="372" spans="2:9">
      <c r="B372" s="293" t="s">
        <v>33</v>
      </c>
      <c r="C372" s="293"/>
      <c r="D372" s="294">
        <v>1006</v>
      </c>
      <c r="E372" s="294"/>
      <c r="F372" s="294"/>
      <c r="G372" s="294"/>
      <c r="H372" s="294"/>
      <c r="I372" s="294"/>
    </row>
    <row r="373" spans="2:9">
      <c r="B373" s="292"/>
      <c r="C373" s="292"/>
      <c r="D373" s="336"/>
      <c r="E373" s="336"/>
      <c r="F373" s="336"/>
      <c r="G373" s="336"/>
      <c r="H373" s="336"/>
    </row>
    <row r="374" spans="2:9">
      <c r="B374" s="293" t="s">
        <v>34</v>
      </c>
      <c r="C374" s="293"/>
      <c r="D374" s="294">
        <v>1</v>
      </c>
      <c r="E374" s="294"/>
      <c r="F374" s="294"/>
      <c r="G374" s="294"/>
      <c r="H374" s="294"/>
      <c r="I374" s="294"/>
    </row>
    <row r="375" spans="2:9">
      <c r="B375" s="308"/>
      <c r="C375" s="308"/>
      <c r="D375" s="308"/>
      <c r="E375" s="308"/>
      <c r="F375" s="308"/>
      <c r="G375" s="308"/>
      <c r="H375" s="308"/>
      <c r="I375" s="308"/>
    </row>
    <row r="376" spans="2:9">
      <c r="B376" s="296" t="s">
        <v>123</v>
      </c>
      <c r="C376" s="70" t="s">
        <v>37</v>
      </c>
      <c r="D376" s="337" t="s">
        <v>142</v>
      </c>
      <c r="E376" s="338"/>
      <c r="F376" s="338"/>
      <c r="G376" s="338"/>
      <c r="H376" s="338"/>
      <c r="I376" s="339"/>
    </row>
    <row r="377" spans="2:9">
      <c r="B377" s="296"/>
      <c r="C377" s="70" t="s">
        <v>38</v>
      </c>
      <c r="D377" s="337" t="s">
        <v>142</v>
      </c>
      <c r="E377" s="338"/>
      <c r="F377" s="338"/>
      <c r="G377" s="338"/>
      <c r="H377" s="338"/>
      <c r="I377" s="339"/>
    </row>
    <row r="378" spans="2:9">
      <c r="B378" s="296"/>
      <c r="C378" s="70" t="s">
        <v>39</v>
      </c>
      <c r="D378" s="294" t="s">
        <v>143</v>
      </c>
      <c r="E378" s="294"/>
      <c r="F378" s="294"/>
      <c r="G378" s="294"/>
      <c r="H378" s="294"/>
      <c r="I378" s="294"/>
    </row>
    <row r="379" spans="2:9">
      <c r="B379" s="292"/>
      <c r="C379" s="292"/>
      <c r="D379" s="336"/>
      <c r="E379" s="336"/>
      <c r="F379" s="336"/>
      <c r="G379" s="336"/>
      <c r="H379" s="336"/>
    </row>
    <row r="380" spans="2:9" ht="26.25" customHeight="1">
      <c r="B380" s="298" t="s">
        <v>124</v>
      </c>
      <c r="C380" s="70" t="s">
        <v>41</v>
      </c>
      <c r="D380" s="304" t="s">
        <v>145</v>
      </c>
      <c r="E380" s="305"/>
      <c r="F380" s="305"/>
      <c r="G380" s="305"/>
      <c r="H380" s="305"/>
      <c r="I380" s="306"/>
    </row>
    <row r="381" spans="2:9">
      <c r="B381" s="300"/>
      <c r="C381" s="70" t="s">
        <v>42</v>
      </c>
      <c r="D381" s="294">
        <v>1108</v>
      </c>
      <c r="E381" s="294"/>
      <c r="F381" s="294"/>
      <c r="G381" s="294"/>
      <c r="H381" s="294"/>
      <c r="I381" s="294"/>
    </row>
    <row r="382" spans="2:9" ht="27" customHeight="1">
      <c r="B382" s="300"/>
      <c r="C382" s="70" t="s">
        <v>43</v>
      </c>
      <c r="D382" s="304" t="s">
        <v>195</v>
      </c>
      <c r="E382" s="305"/>
      <c r="F382" s="305"/>
      <c r="G382" s="305"/>
      <c r="H382" s="305"/>
      <c r="I382" s="306"/>
    </row>
    <row r="383" spans="2:9">
      <c r="B383" s="302"/>
      <c r="C383" s="70" t="s">
        <v>44</v>
      </c>
      <c r="D383" s="294">
        <v>11002</v>
      </c>
      <c r="E383" s="294"/>
      <c r="F383" s="294"/>
      <c r="G383" s="294"/>
      <c r="H383" s="294"/>
      <c r="I383" s="294"/>
    </row>
    <row r="384" spans="2:9">
      <c r="B384" s="292"/>
      <c r="C384" s="292"/>
      <c r="D384" s="336"/>
      <c r="E384" s="336"/>
      <c r="F384" s="336"/>
      <c r="G384" s="336"/>
      <c r="H384" s="336"/>
    </row>
    <row r="385" spans="2:10">
      <c r="B385" s="293" t="s">
        <v>125</v>
      </c>
      <c r="C385" s="293"/>
      <c r="D385" s="294" t="s">
        <v>148</v>
      </c>
      <c r="E385" s="294"/>
      <c r="F385" s="294"/>
      <c r="G385" s="294"/>
      <c r="H385" s="294"/>
      <c r="I385" s="294"/>
    </row>
    <row r="387" spans="2:10" ht="67.5" customHeight="1">
      <c r="B387" s="38"/>
      <c r="C387" s="38"/>
      <c r="D387" s="344" t="s">
        <v>128</v>
      </c>
      <c r="E387" s="345"/>
      <c r="F387" s="344" t="s">
        <v>129</v>
      </c>
      <c r="G387" s="345"/>
      <c r="H387" s="340" t="s">
        <v>130</v>
      </c>
      <c r="I387" s="340" t="s">
        <v>131</v>
      </c>
      <c r="J387" s="340" t="s">
        <v>132</v>
      </c>
    </row>
    <row r="388" spans="2:10" ht="27">
      <c r="B388" s="70" t="s">
        <v>133</v>
      </c>
      <c r="C388" s="73">
        <v>1108</v>
      </c>
      <c r="D388" s="3" t="s">
        <v>2</v>
      </c>
      <c r="E388" s="3" t="s">
        <v>134</v>
      </c>
      <c r="F388" s="3" t="s">
        <v>2</v>
      </c>
      <c r="G388" s="3" t="s">
        <v>134</v>
      </c>
      <c r="H388" s="341"/>
      <c r="I388" s="341"/>
      <c r="J388" s="341"/>
    </row>
    <row r="389" spans="2:10">
      <c r="B389" s="70" t="s">
        <v>135</v>
      </c>
      <c r="C389" s="73">
        <v>11002</v>
      </c>
      <c r="D389" s="3">
        <v>1</v>
      </c>
      <c r="E389" s="3">
        <v>2</v>
      </c>
      <c r="F389" s="3">
        <v>3</v>
      </c>
      <c r="G389" s="3">
        <v>4</v>
      </c>
      <c r="H389" s="3">
        <v>5</v>
      </c>
      <c r="I389" s="3">
        <v>6</v>
      </c>
      <c r="J389" s="3">
        <v>7</v>
      </c>
    </row>
    <row r="390" spans="2:10" ht="33.75" customHeight="1">
      <c r="B390" s="70" t="s">
        <v>136</v>
      </c>
      <c r="C390" s="304" t="s">
        <v>195</v>
      </c>
      <c r="D390" s="305"/>
      <c r="E390" s="305"/>
      <c r="F390" s="305"/>
      <c r="G390" s="305"/>
      <c r="H390" s="305"/>
      <c r="I390" s="305"/>
      <c r="J390" s="306"/>
    </row>
    <row r="391" spans="2:10" ht="166.5" customHeight="1">
      <c r="B391" s="70" t="s">
        <v>297</v>
      </c>
      <c r="C391" s="72" t="s">
        <v>259</v>
      </c>
      <c r="D391" s="39" t="s">
        <v>28</v>
      </c>
      <c r="E391" s="39" t="s">
        <v>28</v>
      </c>
      <c r="F391" s="39" t="s">
        <v>28</v>
      </c>
      <c r="G391" s="11"/>
      <c r="H391" s="39" t="s">
        <v>28</v>
      </c>
      <c r="I391" s="39" t="s">
        <v>28</v>
      </c>
      <c r="J391" s="39" t="s">
        <v>28</v>
      </c>
    </row>
    <row r="392" spans="2:10" ht="27">
      <c r="B392" s="70" t="s">
        <v>138</v>
      </c>
      <c r="C392" s="72" t="s">
        <v>160</v>
      </c>
      <c r="D392" s="39" t="s">
        <v>28</v>
      </c>
      <c r="E392" s="39" t="s">
        <v>28</v>
      </c>
      <c r="F392" s="39" t="s">
        <v>28</v>
      </c>
      <c r="G392" s="39" t="s">
        <v>27</v>
      </c>
      <c r="H392" s="39" t="s">
        <v>28</v>
      </c>
      <c r="I392" s="39" t="s">
        <v>28</v>
      </c>
      <c r="J392" s="39" t="s">
        <v>28</v>
      </c>
    </row>
    <row r="393" spans="2:10" ht="74.25" customHeight="1">
      <c r="B393" s="133" t="s">
        <v>227</v>
      </c>
      <c r="C393" s="72" t="s">
        <v>162</v>
      </c>
      <c r="D393" s="39" t="s">
        <v>28</v>
      </c>
      <c r="E393" s="39" t="s">
        <v>28</v>
      </c>
      <c r="F393" s="39" t="s">
        <v>28</v>
      </c>
      <c r="G393" s="11"/>
      <c r="H393" s="39" t="s">
        <v>28</v>
      </c>
      <c r="I393" s="39" t="s">
        <v>28</v>
      </c>
      <c r="J393" s="39" t="s">
        <v>28</v>
      </c>
    </row>
    <row r="394" spans="2:10">
      <c r="B394" s="348" t="s">
        <v>140</v>
      </c>
      <c r="C394" s="348"/>
      <c r="D394" s="38"/>
      <c r="E394" s="38"/>
      <c r="F394" s="38"/>
      <c r="G394" s="38"/>
      <c r="H394" s="38"/>
      <c r="I394" s="38"/>
      <c r="J394" s="38"/>
    </row>
    <row r="395" spans="2:10" ht="32.25" customHeight="1">
      <c r="B395" s="353" t="s">
        <v>196</v>
      </c>
      <c r="C395" s="353"/>
      <c r="D395" s="45">
        <v>2930</v>
      </c>
      <c r="E395" s="45">
        <f t="shared" ref="E395:E396" si="18">D395</f>
        <v>2930</v>
      </c>
      <c r="F395" s="45">
        <v>2930</v>
      </c>
      <c r="G395" s="45">
        <f>F395</f>
        <v>2930</v>
      </c>
      <c r="H395" s="45">
        <v>2930</v>
      </c>
      <c r="I395" s="45">
        <f>G395-H395</f>
        <v>0</v>
      </c>
      <c r="J395" s="11"/>
    </row>
    <row r="396" spans="2:10" ht="51" customHeight="1">
      <c r="B396" s="353" t="s">
        <v>197</v>
      </c>
      <c r="C396" s="353"/>
      <c r="D396" s="45">
        <v>100</v>
      </c>
      <c r="E396" s="45">
        <f t="shared" si="18"/>
        <v>100</v>
      </c>
      <c r="F396" s="45">
        <v>100</v>
      </c>
      <c r="G396" s="45">
        <f t="shared" ref="G396" si="19">F396</f>
        <v>100</v>
      </c>
      <c r="H396" s="45">
        <v>100</v>
      </c>
      <c r="I396" s="45">
        <f t="shared" ref="I396" si="20">G396-H396</f>
        <v>0</v>
      </c>
      <c r="J396" s="11"/>
    </row>
    <row r="397" spans="2:10" ht="123" customHeight="1">
      <c r="B397" s="365" t="s">
        <v>141</v>
      </c>
      <c r="C397" s="366"/>
      <c r="D397" s="182">
        <v>317512.5</v>
      </c>
      <c r="E397" s="182">
        <v>288512.5</v>
      </c>
      <c r="F397" s="182">
        <v>317512.5</v>
      </c>
      <c r="G397" s="134">
        <v>288512.5</v>
      </c>
      <c r="H397" s="182">
        <v>262951.53000000003</v>
      </c>
      <c r="I397" s="182">
        <f>G397-H397</f>
        <v>25560.969999999972</v>
      </c>
      <c r="J397" s="74" t="s">
        <v>349</v>
      </c>
    </row>
    <row r="399" spans="2:10" s="154" customFormat="1"/>
    <row r="400" spans="2:10" s="154" customFormat="1"/>
    <row r="401" spans="2:10" ht="16.5" customHeight="1">
      <c r="B401" s="156" t="s">
        <v>337</v>
      </c>
      <c r="C401" s="335" t="s">
        <v>66</v>
      </c>
      <c r="D401" s="335"/>
      <c r="E401" s="335"/>
      <c r="F401" s="290" t="s">
        <v>67</v>
      </c>
      <c r="G401" s="290"/>
      <c r="H401" s="291" t="s">
        <v>281</v>
      </c>
      <c r="I401" s="291"/>
      <c r="J401" s="291"/>
    </row>
    <row r="402" spans="2:10">
      <c r="C402" s="8"/>
      <c r="D402" s="8"/>
      <c r="E402" s="1"/>
      <c r="F402" s="290" t="s">
        <v>68</v>
      </c>
      <c r="G402" s="290"/>
      <c r="H402" s="290" t="s">
        <v>69</v>
      </c>
      <c r="I402" s="290"/>
      <c r="J402" s="290"/>
    </row>
    <row r="403" spans="2:10">
      <c r="B403" s="69" t="s">
        <v>70</v>
      </c>
      <c r="D403" s="8"/>
      <c r="E403" s="8"/>
      <c r="F403" s="8"/>
      <c r="G403" s="8"/>
    </row>
    <row r="404" spans="2:10" ht="16.5" customHeight="1">
      <c r="C404" s="335" t="s">
        <v>71</v>
      </c>
      <c r="D404" s="335"/>
      <c r="E404" s="335"/>
      <c r="F404" s="290" t="s">
        <v>67</v>
      </c>
      <c r="G404" s="290"/>
      <c r="H404" s="291" t="s">
        <v>216</v>
      </c>
      <c r="I404" s="291"/>
      <c r="J404" s="291"/>
    </row>
    <row r="405" spans="2:10">
      <c r="C405" s="8"/>
      <c r="D405" s="8"/>
      <c r="E405" s="8"/>
      <c r="F405" s="290" t="s">
        <v>68</v>
      </c>
      <c r="G405" s="290"/>
      <c r="H405" s="290" t="s">
        <v>69</v>
      </c>
      <c r="I405" s="290"/>
      <c r="J405" s="290"/>
    </row>
    <row r="407" spans="2:10" s="154" customFormat="1"/>
    <row r="408" spans="2:10">
      <c r="H408" s="13"/>
      <c r="I408" s="309" t="s">
        <v>126</v>
      </c>
      <c r="J408" s="309"/>
    </row>
    <row r="409" spans="2:10">
      <c r="F409" s="35"/>
      <c r="G409" s="35"/>
      <c r="H409" s="35"/>
    </row>
    <row r="410" spans="2:10">
      <c r="B410" s="307" t="s">
        <v>120</v>
      </c>
      <c r="C410" s="307"/>
      <c r="D410" s="307"/>
      <c r="E410" s="307"/>
      <c r="F410" s="307"/>
      <c r="G410" s="307"/>
      <c r="H410" s="307"/>
      <c r="I410" s="307"/>
    </row>
    <row r="411" spans="2:10">
      <c r="B411" s="307" t="s">
        <v>127</v>
      </c>
      <c r="C411" s="307"/>
      <c r="D411" s="307"/>
      <c r="E411" s="307"/>
      <c r="F411" s="307"/>
      <c r="G411" s="307"/>
      <c r="H411" s="307"/>
      <c r="I411" s="307"/>
    </row>
    <row r="412" spans="2:10">
      <c r="B412" s="307" t="s">
        <v>336</v>
      </c>
      <c r="C412" s="307"/>
      <c r="D412" s="307"/>
      <c r="E412" s="307"/>
      <c r="F412" s="307"/>
      <c r="G412" s="307"/>
      <c r="H412" s="307"/>
      <c r="I412" s="307"/>
    </row>
    <row r="413" spans="2:10">
      <c r="J413" s="12"/>
    </row>
    <row r="414" spans="2:10">
      <c r="B414" s="293" t="s">
        <v>29</v>
      </c>
      <c r="C414" s="34" t="s">
        <v>30</v>
      </c>
      <c r="D414" s="311" t="s">
        <v>144</v>
      </c>
      <c r="E414" s="308"/>
      <c r="F414" s="308"/>
      <c r="G414" s="308"/>
      <c r="H414" s="308"/>
      <c r="I414" s="312"/>
      <c r="J414" s="12"/>
    </row>
    <row r="415" spans="2:10">
      <c r="B415" s="293"/>
      <c r="C415" s="34" t="s">
        <v>31</v>
      </c>
      <c r="D415" s="294">
        <v>104021</v>
      </c>
      <c r="E415" s="294"/>
      <c r="F415" s="294"/>
      <c r="G415" s="294"/>
      <c r="H415" s="294"/>
      <c r="I415" s="294"/>
    </row>
    <row r="416" spans="2:10">
      <c r="B416" s="292"/>
      <c r="C416" s="292"/>
      <c r="D416" s="292"/>
      <c r="E416" s="292"/>
      <c r="F416" s="292"/>
      <c r="G416" s="292"/>
      <c r="H416" s="292"/>
      <c r="I416" s="292"/>
    </row>
    <row r="417" spans="2:9">
      <c r="B417" s="293" t="s">
        <v>32</v>
      </c>
      <c r="C417" s="34" t="s">
        <v>30</v>
      </c>
      <c r="D417" s="311" t="s">
        <v>144</v>
      </c>
      <c r="E417" s="308"/>
      <c r="F417" s="308"/>
      <c r="G417" s="308"/>
      <c r="H417" s="308"/>
      <c r="I417" s="312"/>
    </row>
    <row r="418" spans="2:9">
      <c r="B418" s="293"/>
      <c r="C418" s="34" t="s">
        <v>31</v>
      </c>
      <c r="D418" s="294">
        <v>104021</v>
      </c>
      <c r="E418" s="294"/>
      <c r="F418" s="294"/>
      <c r="G418" s="294"/>
      <c r="H418" s="294"/>
      <c r="I418" s="294"/>
    </row>
    <row r="419" spans="2:9">
      <c r="B419" s="308"/>
      <c r="C419" s="308"/>
      <c r="D419" s="308"/>
      <c r="E419" s="308"/>
      <c r="F419" s="308"/>
      <c r="G419" s="308"/>
      <c r="H419" s="308"/>
      <c r="I419" s="308"/>
    </row>
    <row r="420" spans="2:9">
      <c r="B420" s="293" t="s">
        <v>33</v>
      </c>
      <c r="C420" s="293"/>
      <c r="D420" s="294">
        <v>1006</v>
      </c>
      <c r="E420" s="294"/>
      <c r="F420" s="294"/>
      <c r="G420" s="294"/>
      <c r="H420" s="294"/>
      <c r="I420" s="294"/>
    </row>
    <row r="421" spans="2:9">
      <c r="B421" s="292"/>
      <c r="C421" s="292"/>
      <c r="D421" s="336"/>
      <c r="E421" s="336"/>
      <c r="F421" s="336"/>
      <c r="G421" s="336"/>
      <c r="H421" s="336"/>
    </row>
    <row r="422" spans="2:9">
      <c r="B422" s="293" t="s">
        <v>34</v>
      </c>
      <c r="C422" s="293"/>
      <c r="D422" s="294">
        <v>1</v>
      </c>
      <c r="E422" s="294"/>
      <c r="F422" s="294"/>
      <c r="G422" s="294"/>
      <c r="H422" s="294"/>
      <c r="I422" s="294"/>
    </row>
    <row r="423" spans="2:9">
      <c r="B423" s="308"/>
      <c r="C423" s="308"/>
      <c r="D423" s="308"/>
      <c r="E423" s="308"/>
      <c r="F423" s="308"/>
      <c r="G423" s="308"/>
      <c r="H423" s="308"/>
      <c r="I423" s="308"/>
    </row>
    <row r="424" spans="2:9">
      <c r="B424" s="296" t="s">
        <v>123</v>
      </c>
      <c r="C424" s="34" t="s">
        <v>37</v>
      </c>
      <c r="D424" s="337" t="s">
        <v>142</v>
      </c>
      <c r="E424" s="338"/>
      <c r="F424" s="338"/>
      <c r="G424" s="338"/>
      <c r="H424" s="338"/>
      <c r="I424" s="339"/>
    </row>
    <row r="425" spans="2:9">
      <c r="B425" s="296"/>
      <c r="C425" s="34" t="s">
        <v>38</v>
      </c>
      <c r="D425" s="337" t="s">
        <v>142</v>
      </c>
      <c r="E425" s="338"/>
      <c r="F425" s="338"/>
      <c r="G425" s="338"/>
      <c r="H425" s="338"/>
      <c r="I425" s="339"/>
    </row>
    <row r="426" spans="2:9">
      <c r="B426" s="296"/>
      <c r="C426" s="34" t="s">
        <v>39</v>
      </c>
      <c r="D426" s="337" t="s">
        <v>152</v>
      </c>
      <c r="E426" s="338"/>
      <c r="F426" s="338"/>
      <c r="G426" s="338"/>
      <c r="H426" s="338"/>
      <c r="I426" s="339"/>
    </row>
    <row r="427" spans="2:9">
      <c r="B427" s="292"/>
      <c r="C427" s="292"/>
      <c r="D427" s="336"/>
      <c r="E427" s="336"/>
      <c r="F427" s="336"/>
      <c r="G427" s="336"/>
      <c r="H427" s="336"/>
    </row>
    <row r="428" spans="2:9" ht="29.25" customHeight="1">
      <c r="B428" s="298" t="s">
        <v>124</v>
      </c>
      <c r="C428" s="34" t="s">
        <v>41</v>
      </c>
      <c r="D428" s="304" t="s">
        <v>145</v>
      </c>
      <c r="E428" s="305"/>
      <c r="F428" s="305"/>
      <c r="G428" s="305"/>
      <c r="H428" s="305"/>
      <c r="I428" s="306"/>
    </row>
    <row r="429" spans="2:9">
      <c r="B429" s="300"/>
      <c r="C429" s="34" t="s">
        <v>42</v>
      </c>
      <c r="D429" s="294">
        <v>1108</v>
      </c>
      <c r="E429" s="294"/>
      <c r="F429" s="294"/>
      <c r="G429" s="294"/>
      <c r="H429" s="294"/>
      <c r="I429" s="294"/>
    </row>
    <row r="430" spans="2:9">
      <c r="B430" s="300"/>
      <c r="C430" s="34" t="s">
        <v>43</v>
      </c>
      <c r="D430" s="304" t="s">
        <v>174</v>
      </c>
      <c r="E430" s="305"/>
      <c r="F430" s="305"/>
      <c r="G430" s="305"/>
      <c r="H430" s="305"/>
      <c r="I430" s="306"/>
    </row>
    <row r="431" spans="2:9">
      <c r="B431" s="302"/>
      <c r="C431" s="34" t="s">
        <v>44</v>
      </c>
      <c r="D431" s="294">
        <v>11003</v>
      </c>
      <c r="E431" s="294"/>
      <c r="F431" s="294"/>
      <c r="G431" s="294"/>
      <c r="H431" s="294"/>
      <c r="I431" s="294"/>
    </row>
    <row r="432" spans="2:9">
      <c r="B432" s="292"/>
      <c r="C432" s="292"/>
      <c r="D432" s="336"/>
      <c r="E432" s="336"/>
      <c r="F432" s="336"/>
      <c r="G432" s="336"/>
      <c r="H432" s="336"/>
    </row>
    <row r="433" spans="2:10">
      <c r="B433" s="293" t="s">
        <v>125</v>
      </c>
      <c r="C433" s="293"/>
      <c r="D433" s="294" t="s">
        <v>148</v>
      </c>
      <c r="E433" s="294"/>
      <c r="F433" s="294"/>
      <c r="G433" s="294"/>
      <c r="H433" s="294"/>
      <c r="I433" s="294"/>
    </row>
    <row r="435" spans="2:10" ht="71.25" customHeight="1">
      <c r="B435" s="38"/>
      <c r="C435" s="38"/>
      <c r="D435" s="344" t="s">
        <v>128</v>
      </c>
      <c r="E435" s="345"/>
      <c r="F435" s="344" t="s">
        <v>129</v>
      </c>
      <c r="G435" s="345"/>
      <c r="H435" s="340" t="s">
        <v>130</v>
      </c>
      <c r="I435" s="340" t="s">
        <v>131</v>
      </c>
      <c r="J435" s="340" t="s">
        <v>132</v>
      </c>
    </row>
    <row r="436" spans="2:10" ht="27">
      <c r="B436" s="34" t="s">
        <v>133</v>
      </c>
      <c r="C436" s="41">
        <v>1108</v>
      </c>
      <c r="D436" s="3" t="s">
        <v>2</v>
      </c>
      <c r="E436" s="3" t="s">
        <v>134</v>
      </c>
      <c r="F436" s="3" t="s">
        <v>2</v>
      </c>
      <c r="G436" s="3" t="s">
        <v>134</v>
      </c>
      <c r="H436" s="341"/>
      <c r="I436" s="341"/>
      <c r="J436" s="341"/>
    </row>
    <row r="437" spans="2:10" ht="29.25" customHeight="1">
      <c r="B437" s="34" t="s">
        <v>135</v>
      </c>
      <c r="C437" s="41">
        <v>11003</v>
      </c>
      <c r="D437" s="3">
        <v>1</v>
      </c>
      <c r="E437" s="3">
        <v>2</v>
      </c>
      <c r="F437" s="3">
        <v>3</v>
      </c>
      <c r="G437" s="3">
        <v>4</v>
      </c>
      <c r="H437" s="3">
        <v>5</v>
      </c>
      <c r="I437" s="3">
        <v>6</v>
      </c>
      <c r="J437" s="3">
        <v>7</v>
      </c>
    </row>
    <row r="438" spans="2:10" ht="32.25" customHeight="1">
      <c r="B438" s="34" t="s">
        <v>136</v>
      </c>
      <c r="C438" s="304" t="s">
        <v>174</v>
      </c>
      <c r="D438" s="305"/>
      <c r="E438" s="305"/>
      <c r="F438" s="305"/>
      <c r="G438" s="305"/>
      <c r="H438" s="305"/>
      <c r="I438" s="305"/>
      <c r="J438" s="306"/>
    </row>
    <row r="439" spans="2:10" ht="156.75" customHeight="1">
      <c r="B439" s="34" t="s">
        <v>297</v>
      </c>
      <c r="C439" s="36" t="s">
        <v>230</v>
      </c>
      <c r="D439" s="39" t="s">
        <v>28</v>
      </c>
      <c r="E439" s="39" t="s">
        <v>28</v>
      </c>
      <c r="F439" s="39" t="s">
        <v>28</v>
      </c>
      <c r="G439" s="11"/>
      <c r="H439" s="39" t="s">
        <v>28</v>
      </c>
      <c r="I439" s="39" t="s">
        <v>28</v>
      </c>
      <c r="J439" s="39" t="s">
        <v>28</v>
      </c>
    </row>
    <row r="440" spans="2:10" ht="27">
      <c r="B440" s="34" t="s">
        <v>138</v>
      </c>
      <c r="C440" s="36" t="s">
        <v>160</v>
      </c>
      <c r="D440" s="39" t="s">
        <v>28</v>
      </c>
      <c r="E440" s="39" t="s">
        <v>28</v>
      </c>
      <c r="F440" s="39" t="s">
        <v>28</v>
      </c>
      <c r="G440" s="39" t="s">
        <v>27</v>
      </c>
      <c r="H440" s="39" t="s">
        <v>28</v>
      </c>
      <c r="I440" s="39" t="s">
        <v>28</v>
      </c>
      <c r="J440" s="39" t="s">
        <v>28</v>
      </c>
    </row>
    <row r="441" spans="2:10" ht="72.75" customHeight="1">
      <c r="B441" s="133" t="s">
        <v>227</v>
      </c>
      <c r="C441" s="36" t="s">
        <v>276</v>
      </c>
      <c r="D441" s="39" t="s">
        <v>28</v>
      </c>
      <c r="E441" s="39" t="s">
        <v>28</v>
      </c>
      <c r="F441" s="39" t="s">
        <v>28</v>
      </c>
      <c r="G441" s="11"/>
      <c r="H441" s="39" t="s">
        <v>28</v>
      </c>
      <c r="I441" s="39" t="s">
        <v>28</v>
      </c>
      <c r="J441" s="39" t="s">
        <v>28</v>
      </c>
    </row>
    <row r="442" spans="2:10">
      <c r="B442" s="348" t="s">
        <v>140</v>
      </c>
      <c r="C442" s="348"/>
      <c r="D442" s="38"/>
      <c r="E442" s="38"/>
      <c r="F442" s="38"/>
      <c r="G442" s="38"/>
      <c r="H442" s="38"/>
      <c r="I442" s="38"/>
      <c r="J442" s="38"/>
    </row>
    <row r="443" spans="2:10" ht="68.25" customHeight="1">
      <c r="B443" s="346" t="s">
        <v>330</v>
      </c>
      <c r="C443" s="347"/>
      <c r="D443" s="45">
        <v>2</v>
      </c>
      <c r="E443" s="45">
        <f t="shared" ref="E443:E446" si="21">D443</f>
        <v>2</v>
      </c>
      <c r="F443" s="45">
        <v>2</v>
      </c>
      <c r="G443" s="45">
        <f t="shared" ref="G443:G446" si="22">F443</f>
        <v>2</v>
      </c>
      <c r="H443" s="45">
        <v>2</v>
      </c>
      <c r="I443" s="45">
        <f>G443-H443</f>
        <v>0</v>
      </c>
      <c r="J443" s="74"/>
    </row>
    <row r="444" spans="2:10" ht="69" customHeight="1">
      <c r="B444" s="346" t="s">
        <v>175</v>
      </c>
      <c r="C444" s="347"/>
      <c r="D444" s="45">
        <v>2</v>
      </c>
      <c r="E444" s="45">
        <f t="shared" si="21"/>
        <v>2</v>
      </c>
      <c r="F444" s="45">
        <v>2</v>
      </c>
      <c r="G444" s="45">
        <f t="shared" si="22"/>
        <v>2</v>
      </c>
      <c r="H444" s="45">
        <v>2</v>
      </c>
      <c r="I444" s="45">
        <f>G444-H444</f>
        <v>0</v>
      </c>
      <c r="J444" s="74"/>
    </row>
    <row r="445" spans="2:10" s="154" customFormat="1" ht="54.75" customHeight="1">
      <c r="B445" s="346" t="s">
        <v>262</v>
      </c>
      <c r="C445" s="347"/>
      <c r="D445" s="45">
        <v>2</v>
      </c>
      <c r="E445" s="45">
        <f t="shared" si="21"/>
        <v>2</v>
      </c>
      <c r="F445" s="45">
        <v>2</v>
      </c>
      <c r="G445" s="45">
        <f t="shared" si="22"/>
        <v>2</v>
      </c>
      <c r="H445" s="45">
        <v>2</v>
      </c>
      <c r="I445" s="45">
        <f>G445-H445</f>
        <v>0</v>
      </c>
      <c r="J445" s="74"/>
    </row>
    <row r="446" spans="2:10" ht="82.5" customHeight="1">
      <c r="B446" s="343" t="s">
        <v>141</v>
      </c>
      <c r="C446" s="343"/>
      <c r="D446" s="181">
        <v>106409.63</v>
      </c>
      <c r="E446" s="181">
        <f t="shared" si="21"/>
        <v>106409.63</v>
      </c>
      <c r="F446" s="181">
        <v>106409.63</v>
      </c>
      <c r="G446" s="181">
        <f t="shared" si="22"/>
        <v>106409.63</v>
      </c>
      <c r="H446" s="181">
        <v>79632.84</v>
      </c>
      <c r="I446" s="183">
        <f>G446-H446</f>
        <v>26776.790000000008</v>
      </c>
      <c r="J446" s="74" t="s">
        <v>339</v>
      </c>
    </row>
    <row r="448" spans="2:10" s="154" customFormat="1"/>
    <row r="449" spans="2:10" s="154" customFormat="1"/>
    <row r="450" spans="2:10" ht="16.5" customHeight="1">
      <c r="B450" s="156" t="s">
        <v>337</v>
      </c>
      <c r="C450" s="335" t="s">
        <v>66</v>
      </c>
      <c r="D450" s="335"/>
      <c r="E450" s="335"/>
      <c r="F450" s="290" t="s">
        <v>67</v>
      </c>
      <c r="G450" s="290"/>
      <c r="H450" s="291" t="s">
        <v>281</v>
      </c>
      <c r="I450" s="291"/>
      <c r="J450" s="291"/>
    </row>
    <row r="451" spans="2:10">
      <c r="C451" s="8"/>
      <c r="D451" s="8"/>
      <c r="E451" s="1"/>
      <c r="F451" s="290" t="s">
        <v>68</v>
      </c>
      <c r="G451" s="290"/>
      <c r="H451" s="290" t="s">
        <v>69</v>
      </c>
      <c r="I451" s="290"/>
      <c r="J451" s="290"/>
    </row>
    <row r="452" spans="2:10">
      <c r="B452" s="33" t="s">
        <v>70</v>
      </c>
      <c r="D452" s="8"/>
      <c r="E452" s="8"/>
      <c r="F452" s="8"/>
      <c r="G452" s="8"/>
    </row>
    <row r="453" spans="2:10" ht="16.5" customHeight="1">
      <c r="C453" s="335" t="s">
        <v>71</v>
      </c>
      <c r="D453" s="335"/>
      <c r="E453" s="335"/>
      <c r="F453" s="290" t="s">
        <v>67</v>
      </c>
      <c r="G453" s="290"/>
      <c r="H453" s="291" t="s">
        <v>216</v>
      </c>
      <c r="I453" s="291"/>
      <c r="J453" s="291"/>
    </row>
    <row r="454" spans="2:10">
      <c r="C454" s="8"/>
      <c r="D454" s="8"/>
      <c r="E454" s="8"/>
      <c r="F454" s="290" t="s">
        <v>68</v>
      </c>
      <c r="G454" s="290"/>
      <c r="H454" s="290" t="s">
        <v>69</v>
      </c>
      <c r="I454" s="290"/>
      <c r="J454" s="290"/>
    </row>
    <row r="456" spans="2:10" s="154" customFormat="1"/>
    <row r="457" spans="2:10">
      <c r="H457" s="13"/>
      <c r="I457" s="309" t="s">
        <v>126</v>
      </c>
      <c r="J457" s="309"/>
    </row>
    <row r="458" spans="2:10">
      <c r="H458" s="13"/>
      <c r="I458" s="82"/>
      <c r="J458" s="82"/>
    </row>
    <row r="459" spans="2:10">
      <c r="B459" s="307" t="s">
        <v>120</v>
      </c>
      <c r="C459" s="307"/>
      <c r="D459" s="307"/>
      <c r="E459" s="307"/>
      <c r="F459" s="307"/>
      <c r="G459" s="307"/>
      <c r="H459" s="307"/>
      <c r="I459" s="307"/>
    </row>
    <row r="460" spans="2:10">
      <c r="B460" s="307" t="s">
        <v>127</v>
      </c>
      <c r="C460" s="307"/>
      <c r="D460" s="307"/>
      <c r="E460" s="307"/>
      <c r="F460" s="307"/>
      <c r="G460" s="307"/>
      <c r="H460" s="307"/>
      <c r="I460" s="307"/>
    </row>
    <row r="461" spans="2:10">
      <c r="B461" s="307" t="s">
        <v>336</v>
      </c>
      <c r="C461" s="307"/>
      <c r="D461" s="307"/>
      <c r="E461" s="307"/>
      <c r="F461" s="307"/>
      <c r="G461" s="307"/>
      <c r="H461" s="307"/>
      <c r="I461" s="307"/>
    </row>
    <row r="462" spans="2:10">
      <c r="J462" s="12"/>
    </row>
    <row r="463" spans="2:10">
      <c r="B463" s="293" t="s">
        <v>29</v>
      </c>
      <c r="C463" s="34" t="s">
        <v>30</v>
      </c>
      <c r="D463" s="311" t="s">
        <v>144</v>
      </c>
      <c r="E463" s="308"/>
      <c r="F463" s="308"/>
      <c r="G463" s="308"/>
      <c r="H463" s="308"/>
      <c r="I463" s="312"/>
      <c r="J463" s="12"/>
    </row>
    <row r="464" spans="2:10">
      <c r="B464" s="293"/>
      <c r="C464" s="34" t="s">
        <v>31</v>
      </c>
      <c r="D464" s="294">
        <v>104021</v>
      </c>
      <c r="E464" s="294"/>
      <c r="F464" s="294"/>
      <c r="G464" s="294"/>
      <c r="H464" s="294"/>
      <c r="I464" s="294"/>
    </row>
    <row r="465" spans="2:9">
      <c r="B465" s="292"/>
      <c r="C465" s="292"/>
      <c r="D465" s="292"/>
      <c r="E465" s="292"/>
      <c r="F465" s="292"/>
      <c r="G465" s="292"/>
      <c r="H465" s="292"/>
      <c r="I465" s="292"/>
    </row>
    <row r="466" spans="2:9">
      <c r="B466" s="293" t="s">
        <v>32</v>
      </c>
      <c r="C466" s="34" t="s">
        <v>30</v>
      </c>
      <c r="D466" s="311" t="s">
        <v>144</v>
      </c>
      <c r="E466" s="308"/>
      <c r="F466" s="308"/>
      <c r="G466" s="308"/>
      <c r="H466" s="308"/>
      <c r="I466" s="312"/>
    </row>
    <row r="467" spans="2:9">
      <c r="B467" s="293"/>
      <c r="C467" s="34" t="s">
        <v>31</v>
      </c>
      <c r="D467" s="294">
        <v>104021</v>
      </c>
      <c r="E467" s="294"/>
      <c r="F467" s="294"/>
      <c r="G467" s="294"/>
      <c r="H467" s="294"/>
      <c r="I467" s="294"/>
    </row>
    <row r="468" spans="2:9">
      <c r="B468" s="308"/>
      <c r="C468" s="308"/>
      <c r="D468" s="308"/>
      <c r="E468" s="308"/>
      <c r="F468" s="308"/>
      <c r="G468" s="308"/>
      <c r="H468" s="308"/>
      <c r="I468" s="308"/>
    </row>
    <row r="469" spans="2:9">
      <c r="B469" s="293" t="s">
        <v>33</v>
      </c>
      <c r="C469" s="293"/>
      <c r="D469" s="311" t="s">
        <v>144</v>
      </c>
      <c r="E469" s="308"/>
      <c r="F469" s="308"/>
      <c r="G469" s="308"/>
      <c r="H469" s="308"/>
      <c r="I469" s="312"/>
    </row>
    <row r="470" spans="2:9">
      <c r="B470" s="292"/>
      <c r="C470" s="292"/>
      <c r="D470" s="336"/>
      <c r="E470" s="336"/>
      <c r="F470" s="336"/>
      <c r="G470" s="336"/>
      <c r="H470" s="336"/>
    </row>
    <row r="471" spans="2:9">
      <c r="B471" s="293" t="s">
        <v>34</v>
      </c>
      <c r="C471" s="293"/>
      <c r="D471" s="294">
        <v>1006</v>
      </c>
      <c r="E471" s="294"/>
      <c r="F471" s="294"/>
      <c r="G471" s="294"/>
      <c r="H471" s="294"/>
      <c r="I471" s="294"/>
    </row>
    <row r="472" spans="2:9">
      <c r="B472" s="308"/>
      <c r="C472" s="308"/>
      <c r="D472" s="308"/>
      <c r="E472" s="308"/>
      <c r="F472" s="308"/>
      <c r="G472" s="308"/>
      <c r="H472" s="308"/>
      <c r="I472" s="308"/>
    </row>
    <row r="473" spans="2:9">
      <c r="B473" s="296" t="s">
        <v>123</v>
      </c>
      <c r="C473" s="34" t="s">
        <v>37</v>
      </c>
      <c r="D473" s="337" t="s">
        <v>142</v>
      </c>
      <c r="E473" s="338"/>
      <c r="F473" s="338"/>
      <c r="G473" s="338"/>
      <c r="H473" s="338"/>
      <c r="I473" s="339"/>
    </row>
    <row r="474" spans="2:9">
      <c r="B474" s="296"/>
      <c r="C474" s="34" t="s">
        <v>38</v>
      </c>
      <c r="D474" s="337" t="s">
        <v>142</v>
      </c>
      <c r="E474" s="338"/>
      <c r="F474" s="338"/>
      <c r="G474" s="338"/>
      <c r="H474" s="338"/>
      <c r="I474" s="339"/>
    </row>
    <row r="475" spans="2:9">
      <c r="B475" s="296"/>
      <c r="C475" s="34" t="s">
        <v>39</v>
      </c>
      <c r="D475" s="294" t="s">
        <v>143</v>
      </c>
      <c r="E475" s="294"/>
      <c r="F475" s="294"/>
      <c r="G475" s="294"/>
      <c r="H475" s="294"/>
      <c r="I475" s="294"/>
    </row>
    <row r="476" spans="2:9">
      <c r="B476" s="292"/>
      <c r="C476" s="292"/>
      <c r="D476" s="336"/>
      <c r="E476" s="336"/>
      <c r="F476" s="336"/>
      <c r="G476" s="336"/>
      <c r="H476" s="336"/>
    </row>
    <row r="477" spans="2:9" ht="27" customHeight="1">
      <c r="B477" s="298" t="s">
        <v>124</v>
      </c>
      <c r="C477" s="34" t="s">
        <v>41</v>
      </c>
      <c r="D477" s="304" t="s">
        <v>145</v>
      </c>
      <c r="E477" s="305"/>
      <c r="F477" s="305"/>
      <c r="G477" s="305"/>
      <c r="H477" s="305"/>
      <c r="I477" s="306"/>
    </row>
    <row r="478" spans="2:9">
      <c r="B478" s="300"/>
      <c r="C478" s="34" t="s">
        <v>42</v>
      </c>
      <c r="D478" s="294">
        <v>1108</v>
      </c>
      <c r="E478" s="294"/>
      <c r="F478" s="294"/>
      <c r="G478" s="294"/>
      <c r="H478" s="294"/>
      <c r="I478" s="294"/>
    </row>
    <row r="479" spans="2:9">
      <c r="B479" s="300"/>
      <c r="C479" s="34" t="s">
        <v>43</v>
      </c>
      <c r="D479" s="304" t="s">
        <v>176</v>
      </c>
      <c r="E479" s="305"/>
      <c r="F479" s="305"/>
      <c r="G479" s="305"/>
      <c r="H479" s="305"/>
      <c r="I479" s="306"/>
    </row>
    <row r="480" spans="2:9">
      <c r="B480" s="302"/>
      <c r="C480" s="34" t="s">
        <v>44</v>
      </c>
      <c r="D480" s="294">
        <v>31001</v>
      </c>
      <c r="E480" s="294"/>
      <c r="F480" s="294"/>
      <c r="G480" s="294"/>
      <c r="H480" s="294"/>
      <c r="I480" s="294"/>
    </row>
    <row r="481" spans="2:10">
      <c r="B481" s="292"/>
      <c r="C481" s="292"/>
      <c r="D481" s="336"/>
      <c r="E481" s="336"/>
      <c r="F481" s="336"/>
      <c r="G481" s="336"/>
      <c r="H481" s="336"/>
    </row>
    <row r="482" spans="2:10">
      <c r="B482" s="293" t="s">
        <v>125</v>
      </c>
      <c r="C482" s="293"/>
      <c r="D482" s="294" t="s">
        <v>148</v>
      </c>
      <c r="E482" s="294"/>
      <c r="F482" s="294"/>
      <c r="G482" s="294"/>
      <c r="H482" s="294"/>
      <c r="I482" s="294"/>
    </row>
    <row r="484" spans="2:10" ht="37.5" customHeight="1">
      <c r="B484" s="38"/>
      <c r="C484" s="38"/>
      <c r="D484" s="344" t="s">
        <v>128</v>
      </c>
      <c r="E484" s="345"/>
      <c r="F484" s="344" t="s">
        <v>129</v>
      </c>
      <c r="G484" s="345"/>
      <c r="H484" s="340" t="s">
        <v>130</v>
      </c>
      <c r="I484" s="340" t="s">
        <v>131</v>
      </c>
      <c r="J484" s="340" t="s">
        <v>132</v>
      </c>
    </row>
    <row r="485" spans="2:10" ht="47.25" customHeight="1">
      <c r="B485" s="34" t="s">
        <v>133</v>
      </c>
      <c r="C485" s="41">
        <v>1108</v>
      </c>
      <c r="D485" s="3" t="s">
        <v>2</v>
      </c>
      <c r="E485" s="3" t="s">
        <v>134</v>
      </c>
      <c r="F485" s="3" t="s">
        <v>2</v>
      </c>
      <c r="G485" s="3" t="s">
        <v>134</v>
      </c>
      <c r="H485" s="341"/>
      <c r="I485" s="341"/>
      <c r="J485" s="341"/>
    </row>
    <row r="486" spans="2:10" ht="24.75" customHeight="1">
      <c r="B486" s="34" t="s">
        <v>135</v>
      </c>
      <c r="C486" s="41">
        <v>31001</v>
      </c>
      <c r="D486" s="3">
        <v>1</v>
      </c>
      <c r="E486" s="3">
        <v>2</v>
      </c>
      <c r="F486" s="3">
        <v>3</v>
      </c>
      <c r="G486" s="3">
        <v>4</v>
      </c>
      <c r="H486" s="3">
        <v>5</v>
      </c>
      <c r="I486" s="3">
        <v>6</v>
      </c>
      <c r="J486" s="3">
        <v>7</v>
      </c>
    </row>
    <row r="487" spans="2:10">
      <c r="B487" s="34" t="s">
        <v>136</v>
      </c>
      <c r="C487" s="304" t="s">
        <v>176</v>
      </c>
      <c r="D487" s="305"/>
      <c r="E487" s="305"/>
      <c r="F487" s="305"/>
      <c r="G487" s="305"/>
      <c r="H487" s="305"/>
      <c r="I487" s="305"/>
      <c r="J487" s="306"/>
    </row>
    <row r="488" spans="2:10" ht="83.25" customHeight="1">
      <c r="B488" s="34" t="s">
        <v>297</v>
      </c>
      <c r="C488" s="36" t="s">
        <v>177</v>
      </c>
      <c r="D488" s="39" t="s">
        <v>28</v>
      </c>
      <c r="E488" s="39" t="s">
        <v>28</v>
      </c>
      <c r="F488" s="39" t="s">
        <v>28</v>
      </c>
      <c r="G488" s="11"/>
      <c r="H488" s="39" t="s">
        <v>28</v>
      </c>
      <c r="I488" s="39" t="s">
        <v>28</v>
      </c>
      <c r="J488" s="39" t="s">
        <v>28</v>
      </c>
    </row>
    <row r="489" spans="2:10" ht="57.75" customHeight="1">
      <c r="B489" s="34" t="s">
        <v>138</v>
      </c>
      <c r="C489" s="36" t="s">
        <v>178</v>
      </c>
      <c r="D489" s="39" t="s">
        <v>28</v>
      </c>
      <c r="E489" s="39" t="s">
        <v>28</v>
      </c>
      <c r="F489" s="39" t="s">
        <v>28</v>
      </c>
      <c r="G489" s="39" t="s">
        <v>27</v>
      </c>
      <c r="H489" s="39" t="s">
        <v>28</v>
      </c>
      <c r="I489" s="39" t="s">
        <v>28</v>
      </c>
      <c r="J489" s="39" t="s">
        <v>28</v>
      </c>
    </row>
    <row r="490" spans="2:10" ht="45.75" customHeight="1">
      <c r="B490" s="135" t="s">
        <v>303</v>
      </c>
      <c r="C490" s="138" t="s">
        <v>166</v>
      </c>
      <c r="D490" s="39" t="s">
        <v>28</v>
      </c>
      <c r="E490" s="39" t="s">
        <v>28</v>
      </c>
      <c r="F490" s="39" t="s">
        <v>28</v>
      </c>
      <c r="G490" s="11"/>
      <c r="H490" s="39" t="s">
        <v>28</v>
      </c>
      <c r="I490" s="39" t="s">
        <v>28</v>
      </c>
      <c r="J490" s="39" t="s">
        <v>28</v>
      </c>
    </row>
    <row r="491" spans="2:10">
      <c r="B491" s="348" t="s">
        <v>140</v>
      </c>
      <c r="C491" s="348"/>
      <c r="D491" s="38"/>
      <c r="E491" s="38"/>
      <c r="F491" s="38"/>
      <c r="G491" s="38"/>
      <c r="H491" s="38"/>
      <c r="I491" s="38"/>
      <c r="J491" s="38"/>
    </row>
    <row r="492" spans="2:10" s="154" customFormat="1" ht="52.5" customHeight="1">
      <c r="B492" s="346" t="s">
        <v>326</v>
      </c>
      <c r="C492" s="347"/>
      <c r="D492" s="45">
        <v>70</v>
      </c>
      <c r="E492" s="45">
        <f t="shared" ref="E492:E493" si="23">D492</f>
        <v>70</v>
      </c>
      <c r="F492" s="45">
        <v>70</v>
      </c>
      <c r="G492" s="45">
        <f t="shared" ref="G492:G493" si="24">F492</f>
        <v>70</v>
      </c>
      <c r="H492" s="45">
        <v>70</v>
      </c>
      <c r="I492" s="45">
        <f t="shared" ref="I492:I493" si="25">G492-H492</f>
        <v>0</v>
      </c>
      <c r="J492" s="11"/>
    </row>
    <row r="493" spans="2:10" ht="93" customHeight="1">
      <c r="B493" s="343" t="s">
        <v>141</v>
      </c>
      <c r="C493" s="343"/>
      <c r="D493" s="181">
        <v>49305</v>
      </c>
      <c r="E493" s="134">
        <f t="shared" si="23"/>
        <v>49305</v>
      </c>
      <c r="F493" s="181">
        <v>49305</v>
      </c>
      <c r="G493" s="134">
        <f t="shared" si="24"/>
        <v>49305</v>
      </c>
      <c r="H493" s="181">
        <v>47865.19</v>
      </c>
      <c r="I493" s="181">
        <f t="shared" si="25"/>
        <v>1439.8099999999977</v>
      </c>
      <c r="J493" s="74" t="s">
        <v>338</v>
      </c>
    </row>
    <row r="494" spans="2:10" ht="17.25">
      <c r="E494" s="242"/>
    </row>
    <row r="495" spans="2:10" ht="17.25">
      <c r="E495" s="242"/>
    </row>
    <row r="496" spans="2:10" s="154" customFormat="1">
      <c r="H496" s="197"/>
    </row>
    <row r="497" spans="2:10" ht="16.5" customHeight="1">
      <c r="B497" s="156" t="s">
        <v>337</v>
      </c>
      <c r="C497" s="335" t="s">
        <v>66</v>
      </c>
      <c r="D497" s="335"/>
      <c r="E497" s="335"/>
      <c r="F497" s="290" t="s">
        <v>67</v>
      </c>
      <c r="G497" s="290"/>
      <c r="H497" s="291" t="s">
        <v>281</v>
      </c>
      <c r="I497" s="291"/>
      <c r="J497" s="291"/>
    </row>
    <row r="498" spans="2:10">
      <c r="C498" s="8"/>
      <c r="D498" s="8"/>
      <c r="E498" s="1"/>
      <c r="F498" s="290" t="s">
        <v>68</v>
      </c>
      <c r="G498" s="290"/>
      <c r="H498" s="290" t="s">
        <v>69</v>
      </c>
      <c r="I498" s="290"/>
      <c r="J498" s="290"/>
    </row>
    <row r="499" spans="2:10">
      <c r="B499" s="33" t="s">
        <v>70</v>
      </c>
      <c r="D499" s="8"/>
      <c r="E499" s="8"/>
      <c r="F499" s="8"/>
      <c r="G499" s="8"/>
    </row>
    <row r="500" spans="2:10" ht="16.5" customHeight="1">
      <c r="C500" s="335" t="s">
        <v>71</v>
      </c>
      <c r="D500" s="335"/>
      <c r="E500" s="335"/>
      <c r="F500" s="290" t="s">
        <v>67</v>
      </c>
      <c r="G500" s="290"/>
      <c r="H500" s="291" t="s">
        <v>216</v>
      </c>
      <c r="I500" s="291"/>
      <c r="J500" s="291"/>
    </row>
    <row r="501" spans="2:10">
      <c r="C501" s="8"/>
      <c r="D501" s="8"/>
      <c r="E501" s="8"/>
      <c r="F501" s="290" t="s">
        <v>68</v>
      </c>
      <c r="G501" s="290"/>
      <c r="H501" s="290" t="s">
        <v>69</v>
      </c>
      <c r="I501" s="290"/>
      <c r="J501" s="290"/>
    </row>
    <row r="503" spans="2:10" s="154" customFormat="1"/>
    <row r="504" spans="2:10" s="154" customFormat="1">
      <c r="H504" s="13"/>
      <c r="I504" s="309" t="s">
        <v>126</v>
      </c>
      <c r="J504" s="309"/>
    </row>
    <row r="505" spans="2:10" s="154" customFormat="1">
      <c r="H505" s="13"/>
      <c r="I505" s="272"/>
      <c r="J505" s="272"/>
    </row>
    <row r="506" spans="2:10" s="154" customFormat="1">
      <c r="B506" s="307" t="s">
        <v>120</v>
      </c>
      <c r="C506" s="307"/>
      <c r="D506" s="307"/>
      <c r="E506" s="307"/>
      <c r="F506" s="307"/>
      <c r="G506" s="307"/>
      <c r="H506" s="307"/>
      <c r="I506" s="307"/>
    </row>
    <row r="507" spans="2:10" s="154" customFormat="1">
      <c r="B507" s="307" t="s">
        <v>127</v>
      </c>
      <c r="C507" s="307"/>
      <c r="D507" s="307"/>
      <c r="E507" s="307"/>
      <c r="F507" s="307"/>
      <c r="G507" s="307"/>
      <c r="H507" s="307"/>
      <c r="I507" s="307"/>
    </row>
    <row r="508" spans="2:10" s="154" customFormat="1" ht="16.5" customHeight="1">
      <c r="B508" s="307" t="s">
        <v>336</v>
      </c>
      <c r="C508" s="307"/>
      <c r="D508" s="307"/>
      <c r="E508" s="307"/>
      <c r="F508" s="307"/>
      <c r="G508" s="307"/>
      <c r="H508" s="307"/>
      <c r="I508" s="307"/>
    </row>
    <row r="509" spans="2:10" s="154" customFormat="1">
      <c r="J509" s="12"/>
    </row>
    <row r="510" spans="2:10" s="154" customFormat="1" ht="24" customHeight="1">
      <c r="B510" s="293" t="s">
        <v>29</v>
      </c>
      <c r="C510" s="271" t="s">
        <v>30</v>
      </c>
      <c r="D510" s="311" t="s">
        <v>144</v>
      </c>
      <c r="E510" s="308"/>
      <c r="F510" s="308"/>
      <c r="G510" s="308"/>
      <c r="H510" s="308"/>
      <c r="I510" s="312"/>
      <c r="J510" s="12"/>
    </row>
    <row r="511" spans="2:10" s="154" customFormat="1">
      <c r="B511" s="293"/>
      <c r="C511" s="271" t="s">
        <v>31</v>
      </c>
      <c r="D511" s="294">
        <v>104021</v>
      </c>
      <c r="E511" s="294"/>
      <c r="F511" s="294"/>
      <c r="G511" s="294"/>
      <c r="H511" s="294"/>
      <c r="I511" s="294"/>
    </row>
    <row r="512" spans="2:10" s="154" customFormat="1">
      <c r="B512" s="292"/>
      <c r="C512" s="292"/>
      <c r="D512" s="292"/>
      <c r="E512" s="292"/>
      <c r="F512" s="292"/>
      <c r="G512" s="292"/>
      <c r="H512" s="292"/>
      <c r="I512" s="292"/>
    </row>
    <row r="513" spans="2:9" s="154" customFormat="1">
      <c r="B513" s="293" t="s">
        <v>32</v>
      </c>
      <c r="C513" s="271" t="s">
        <v>30</v>
      </c>
      <c r="D513" s="311" t="s">
        <v>144</v>
      </c>
      <c r="E513" s="308"/>
      <c r="F513" s="308"/>
      <c r="G513" s="308"/>
      <c r="H513" s="308"/>
      <c r="I513" s="312"/>
    </row>
    <row r="514" spans="2:9" s="154" customFormat="1">
      <c r="B514" s="293"/>
      <c r="C514" s="271" t="s">
        <v>31</v>
      </c>
      <c r="D514" s="294">
        <v>104021</v>
      </c>
      <c r="E514" s="294"/>
      <c r="F514" s="294"/>
      <c r="G514" s="294"/>
      <c r="H514" s="294"/>
      <c r="I514" s="294"/>
    </row>
    <row r="515" spans="2:9" s="154" customFormat="1">
      <c r="B515" s="308"/>
      <c r="C515" s="308"/>
      <c r="D515" s="308"/>
      <c r="E515" s="308"/>
      <c r="F515" s="308"/>
      <c r="G515" s="308"/>
      <c r="H515" s="308"/>
      <c r="I515" s="308"/>
    </row>
    <row r="516" spans="2:9" s="154" customFormat="1">
      <c r="B516" s="293" t="s">
        <v>33</v>
      </c>
      <c r="C516" s="293"/>
      <c r="D516" s="311" t="s">
        <v>144</v>
      </c>
      <c r="E516" s="308"/>
      <c r="F516" s="308"/>
      <c r="G516" s="308"/>
      <c r="H516" s="308"/>
      <c r="I516" s="312"/>
    </row>
    <row r="517" spans="2:9" s="154" customFormat="1">
      <c r="B517" s="292"/>
      <c r="C517" s="292"/>
      <c r="D517" s="336"/>
      <c r="E517" s="336"/>
      <c r="F517" s="336"/>
      <c r="G517" s="336"/>
      <c r="H517" s="336"/>
    </row>
    <row r="518" spans="2:9" s="154" customFormat="1">
      <c r="B518" s="293" t="s">
        <v>34</v>
      </c>
      <c r="C518" s="293"/>
      <c r="D518" s="294">
        <v>1006</v>
      </c>
      <c r="E518" s="294"/>
      <c r="F518" s="294"/>
      <c r="G518" s="294"/>
      <c r="H518" s="294"/>
      <c r="I518" s="294"/>
    </row>
    <row r="519" spans="2:9" s="154" customFormat="1">
      <c r="B519" s="308"/>
      <c r="C519" s="308"/>
      <c r="D519" s="308"/>
      <c r="E519" s="308"/>
      <c r="F519" s="308"/>
      <c r="G519" s="308"/>
      <c r="H519" s="308"/>
      <c r="I519" s="308"/>
    </row>
    <row r="520" spans="2:9" s="154" customFormat="1">
      <c r="B520" s="296" t="s">
        <v>123</v>
      </c>
      <c r="C520" s="271" t="s">
        <v>37</v>
      </c>
      <c r="D520" s="337" t="s">
        <v>142</v>
      </c>
      <c r="E520" s="338"/>
      <c r="F520" s="338"/>
      <c r="G520" s="338"/>
      <c r="H520" s="338"/>
      <c r="I520" s="339"/>
    </row>
    <row r="521" spans="2:9" s="154" customFormat="1">
      <c r="B521" s="296"/>
      <c r="C521" s="271" t="s">
        <v>38</v>
      </c>
      <c r="D521" s="337" t="s">
        <v>142</v>
      </c>
      <c r="E521" s="338"/>
      <c r="F521" s="338"/>
      <c r="G521" s="338"/>
      <c r="H521" s="338"/>
      <c r="I521" s="339"/>
    </row>
    <row r="522" spans="2:9" s="154" customFormat="1">
      <c r="B522" s="296"/>
      <c r="C522" s="271" t="s">
        <v>39</v>
      </c>
      <c r="D522" s="294" t="s">
        <v>143</v>
      </c>
      <c r="E522" s="294"/>
      <c r="F522" s="294"/>
      <c r="G522" s="294"/>
      <c r="H522" s="294"/>
      <c r="I522" s="294"/>
    </row>
    <row r="523" spans="2:9" s="154" customFormat="1">
      <c r="B523" s="292"/>
      <c r="C523" s="292"/>
      <c r="D523" s="336"/>
      <c r="E523" s="336"/>
      <c r="F523" s="336"/>
      <c r="G523" s="336"/>
      <c r="H523" s="336"/>
    </row>
    <row r="524" spans="2:9" s="154" customFormat="1" ht="22.5" customHeight="1">
      <c r="B524" s="298" t="s">
        <v>124</v>
      </c>
      <c r="C524" s="271" t="s">
        <v>41</v>
      </c>
      <c r="D524" s="304" t="s">
        <v>145</v>
      </c>
      <c r="E524" s="305"/>
      <c r="F524" s="305"/>
      <c r="G524" s="305"/>
      <c r="H524" s="305"/>
      <c r="I524" s="306"/>
    </row>
    <row r="525" spans="2:9" s="154" customFormat="1">
      <c r="B525" s="300"/>
      <c r="C525" s="271" t="s">
        <v>42</v>
      </c>
      <c r="D525" s="294">
        <v>1108</v>
      </c>
      <c r="E525" s="294"/>
      <c r="F525" s="294"/>
      <c r="G525" s="294"/>
      <c r="H525" s="294"/>
      <c r="I525" s="294"/>
    </row>
    <row r="526" spans="2:9" s="154" customFormat="1" ht="18.75" customHeight="1">
      <c r="B526" s="300"/>
      <c r="C526" s="271" t="s">
        <v>43</v>
      </c>
      <c r="D526" s="304" t="s">
        <v>287</v>
      </c>
      <c r="E526" s="305"/>
      <c r="F526" s="305"/>
      <c r="G526" s="305"/>
      <c r="H526" s="305"/>
      <c r="I526" s="306"/>
    </row>
    <row r="527" spans="2:9" s="154" customFormat="1">
      <c r="B527" s="302"/>
      <c r="C527" s="271" t="s">
        <v>44</v>
      </c>
      <c r="D527" s="294">
        <v>11010</v>
      </c>
      <c r="E527" s="294"/>
      <c r="F527" s="294"/>
      <c r="G527" s="294"/>
      <c r="H527" s="294"/>
      <c r="I527" s="294"/>
    </row>
    <row r="528" spans="2:9" s="154" customFormat="1">
      <c r="B528" s="292"/>
      <c r="C528" s="292"/>
      <c r="D528" s="336"/>
      <c r="E528" s="336"/>
      <c r="F528" s="336"/>
      <c r="G528" s="336"/>
      <c r="H528" s="336"/>
    </row>
    <row r="529" spans="2:10" s="154" customFormat="1">
      <c r="B529" s="293" t="s">
        <v>125</v>
      </c>
      <c r="C529" s="293"/>
      <c r="D529" s="294" t="s">
        <v>148</v>
      </c>
      <c r="E529" s="294"/>
      <c r="F529" s="294"/>
      <c r="G529" s="294"/>
      <c r="H529" s="294"/>
      <c r="I529" s="294"/>
    </row>
    <row r="530" spans="2:10" s="154" customFormat="1"/>
    <row r="531" spans="2:10" s="154" customFormat="1" ht="40.5" customHeight="1">
      <c r="B531" s="38"/>
      <c r="C531" s="38"/>
      <c r="D531" s="344" t="s">
        <v>128</v>
      </c>
      <c r="E531" s="345"/>
      <c r="F531" s="344" t="s">
        <v>129</v>
      </c>
      <c r="G531" s="345"/>
      <c r="H531" s="340" t="s">
        <v>130</v>
      </c>
      <c r="I531" s="340" t="s">
        <v>131</v>
      </c>
      <c r="J531" s="340" t="s">
        <v>132</v>
      </c>
    </row>
    <row r="532" spans="2:10" s="154" customFormat="1" ht="57.75" customHeight="1">
      <c r="B532" s="271" t="s">
        <v>133</v>
      </c>
      <c r="C532" s="178">
        <v>1108</v>
      </c>
      <c r="D532" s="3" t="s">
        <v>2</v>
      </c>
      <c r="E532" s="3" t="s">
        <v>134</v>
      </c>
      <c r="F532" s="3" t="s">
        <v>2</v>
      </c>
      <c r="G532" s="3" t="s">
        <v>134</v>
      </c>
      <c r="H532" s="341"/>
      <c r="I532" s="341"/>
      <c r="J532" s="341"/>
    </row>
    <row r="533" spans="2:10" s="154" customFormat="1" ht="25.5" customHeight="1">
      <c r="B533" s="271" t="s">
        <v>135</v>
      </c>
      <c r="C533" s="178">
        <v>11010</v>
      </c>
      <c r="D533" s="3">
        <v>1</v>
      </c>
      <c r="E533" s="3">
        <v>2</v>
      </c>
      <c r="F533" s="3">
        <v>3</v>
      </c>
      <c r="G533" s="3">
        <v>4</v>
      </c>
      <c r="H533" s="3">
        <v>5</v>
      </c>
      <c r="I533" s="3">
        <v>6</v>
      </c>
      <c r="J533" s="3">
        <v>7</v>
      </c>
    </row>
    <row r="534" spans="2:10" s="154" customFormat="1" ht="26.25" customHeight="1">
      <c r="B534" s="271" t="s">
        <v>136</v>
      </c>
      <c r="C534" s="304" t="s">
        <v>287</v>
      </c>
      <c r="D534" s="305"/>
      <c r="E534" s="305"/>
      <c r="F534" s="305"/>
      <c r="G534" s="305"/>
      <c r="H534" s="305"/>
      <c r="I534" s="305"/>
      <c r="J534" s="306"/>
    </row>
    <row r="535" spans="2:10" s="154" customFormat="1" ht="75" customHeight="1">
      <c r="B535" s="271" t="s">
        <v>297</v>
      </c>
      <c r="C535" s="274" t="s">
        <v>317</v>
      </c>
      <c r="D535" s="273" t="s">
        <v>28</v>
      </c>
      <c r="E535" s="273" t="s">
        <v>28</v>
      </c>
      <c r="F535" s="273" t="s">
        <v>28</v>
      </c>
      <c r="G535" s="249"/>
      <c r="H535" s="273" t="s">
        <v>28</v>
      </c>
      <c r="I535" s="273" t="s">
        <v>28</v>
      </c>
      <c r="J535" s="273" t="s">
        <v>28</v>
      </c>
    </row>
    <row r="536" spans="2:10" s="154" customFormat="1" ht="38.25" customHeight="1">
      <c r="B536" s="271" t="s">
        <v>138</v>
      </c>
      <c r="C536" s="274" t="s">
        <v>318</v>
      </c>
      <c r="D536" s="273" t="s">
        <v>28</v>
      </c>
      <c r="E536" s="273" t="s">
        <v>28</v>
      </c>
      <c r="F536" s="273" t="s">
        <v>28</v>
      </c>
      <c r="G536" s="273" t="s">
        <v>27</v>
      </c>
      <c r="H536" s="273" t="s">
        <v>28</v>
      </c>
      <c r="I536" s="273" t="s">
        <v>28</v>
      </c>
      <c r="J536" s="273" t="s">
        <v>28</v>
      </c>
    </row>
    <row r="537" spans="2:10" s="154" customFormat="1" ht="84" customHeight="1">
      <c r="B537" s="271" t="s">
        <v>304</v>
      </c>
      <c r="C537" s="274" t="s">
        <v>319</v>
      </c>
      <c r="D537" s="273" t="s">
        <v>28</v>
      </c>
      <c r="E537" s="273" t="s">
        <v>28</v>
      </c>
      <c r="F537" s="273" t="s">
        <v>28</v>
      </c>
      <c r="G537" s="249"/>
      <c r="H537" s="273" t="s">
        <v>28</v>
      </c>
      <c r="I537" s="273" t="s">
        <v>28</v>
      </c>
      <c r="J537" s="273" t="s">
        <v>28</v>
      </c>
    </row>
    <row r="538" spans="2:10" s="154" customFormat="1">
      <c r="B538" s="348" t="s">
        <v>140</v>
      </c>
      <c r="C538" s="348"/>
      <c r="D538" s="38"/>
      <c r="E538" s="38"/>
      <c r="F538" s="38"/>
      <c r="G538" s="38"/>
      <c r="H538" s="38"/>
      <c r="I538" s="38"/>
      <c r="J538" s="38"/>
    </row>
    <row r="539" spans="2:10" s="154" customFormat="1" ht="56.25" customHeight="1">
      <c r="B539" s="346" t="s">
        <v>320</v>
      </c>
      <c r="C539" s="347"/>
      <c r="D539" s="45">
        <v>1</v>
      </c>
      <c r="E539" s="45">
        <f t="shared" ref="E539:E540" si="26">D539</f>
        <v>1</v>
      </c>
      <c r="F539" s="45">
        <v>1</v>
      </c>
      <c r="G539" s="45">
        <f t="shared" ref="G539:G540" si="27">F539</f>
        <v>1</v>
      </c>
      <c r="H539" s="45"/>
      <c r="I539" s="45">
        <f t="shared" ref="I539:I540" si="28">G539-H539</f>
        <v>1</v>
      </c>
      <c r="J539" s="74" t="s">
        <v>333</v>
      </c>
    </row>
    <row r="540" spans="2:10" s="154" customFormat="1" ht="74.25" customHeight="1">
      <c r="B540" s="343" t="s">
        <v>141</v>
      </c>
      <c r="C540" s="343"/>
      <c r="D540" s="181">
        <v>2000</v>
      </c>
      <c r="E540" s="134">
        <f t="shared" si="26"/>
        <v>2000</v>
      </c>
      <c r="F540" s="181">
        <v>2000</v>
      </c>
      <c r="G540" s="134">
        <f t="shared" si="27"/>
        <v>2000</v>
      </c>
      <c r="H540" s="181"/>
      <c r="I540" s="181">
        <f t="shared" si="28"/>
        <v>2000</v>
      </c>
      <c r="J540" s="74" t="s">
        <v>333</v>
      </c>
    </row>
    <row r="541" spans="2:10" s="154" customFormat="1" ht="17.25">
      <c r="E541" s="242"/>
    </row>
    <row r="542" spans="2:10" s="154" customFormat="1" ht="17.25">
      <c r="E542" s="242"/>
    </row>
    <row r="543" spans="2:10" s="154" customFormat="1"/>
    <row r="544" spans="2:10" s="154" customFormat="1">
      <c r="B544" s="156" t="s">
        <v>337</v>
      </c>
      <c r="C544" s="335" t="s">
        <v>66</v>
      </c>
      <c r="D544" s="335"/>
      <c r="E544" s="335"/>
      <c r="F544" s="290" t="s">
        <v>67</v>
      </c>
      <c r="G544" s="290"/>
      <c r="H544" s="291" t="s">
        <v>281</v>
      </c>
      <c r="I544" s="291"/>
      <c r="J544" s="291"/>
    </row>
    <row r="545" spans="2:10" s="154" customFormat="1">
      <c r="C545" s="8"/>
      <c r="D545" s="8"/>
      <c r="E545" s="1"/>
      <c r="F545" s="290" t="s">
        <v>68</v>
      </c>
      <c r="G545" s="290"/>
      <c r="H545" s="290" t="s">
        <v>69</v>
      </c>
      <c r="I545" s="290"/>
      <c r="J545" s="290"/>
    </row>
    <row r="546" spans="2:10" s="154" customFormat="1">
      <c r="B546" s="270" t="s">
        <v>70</v>
      </c>
      <c r="D546" s="8"/>
      <c r="E546" s="8"/>
      <c r="F546" s="8"/>
      <c r="G546" s="8"/>
    </row>
    <row r="547" spans="2:10" s="154" customFormat="1">
      <c r="C547" s="335" t="s">
        <v>71</v>
      </c>
      <c r="D547" s="335"/>
      <c r="E547" s="335"/>
      <c r="F547" s="290" t="s">
        <v>67</v>
      </c>
      <c r="G547" s="290"/>
      <c r="H547" s="291" t="s">
        <v>216</v>
      </c>
      <c r="I547" s="291"/>
      <c r="J547" s="291"/>
    </row>
    <row r="548" spans="2:10" s="154" customFormat="1">
      <c r="C548" s="8"/>
      <c r="D548" s="8"/>
      <c r="E548" s="8"/>
      <c r="F548" s="290" t="s">
        <v>68</v>
      </c>
      <c r="G548" s="290"/>
      <c r="H548" s="290" t="s">
        <v>69</v>
      </c>
      <c r="I548" s="290"/>
      <c r="J548" s="290"/>
    </row>
    <row r="549" spans="2:10" s="154" customFormat="1"/>
    <row r="550" spans="2:10" s="154" customFormat="1"/>
    <row r="551" spans="2:10" s="154" customFormat="1">
      <c r="H551" s="13"/>
      <c r="I551" s="309" t="s">
        <v>126</v>
      </c>
      <c r="J551" s="309"/>
    </row>
    <row r="552" spans="2:10" s="154" customFormat="1">
      <c r="H552" s="13"/>
      <c r="I552" s="272"/>
      <c r="J552" s="272"/>
    </row>
    <row r="553" spans="2:10" s="154" customFormat="1">
      <c r="B553" s="307" t="s">
        <v>120</v>
      </c>
      <c r="C553" s="307"/>
      <c r="D553" s="307"/>
      <c r="E553" s="307"/>
      <c r="F553" s="307"/>
      <c r="G553" s="307"/>
      <c r="H553" s="307"/>
      <c r="I553" s="307"/>
    </row>
    <row r="554" spans="2:10" s="154" customFormat="1">
      <c r="B554" s="307" t="s">
        <v>127</v>
      </c>
      <c r="C554" s="307"/>
      <c r="D554" s="307"/>
      <c r="E554" s="307"/>
      <c r="F554" s="307"/>
      <c r="G554" s="307"/>
      <c r="H554" s="307"/>
      <c r="I554" s="307"/>
    </row>
    <row r="555" spans="2:10" s="154" customFormat="1">
      <c r="B555" s="307" t="s">
        <v>336</v>
      </c>
      <c r="C555" s="307"/>
      <c r="D555" s="307"/>
      <c r="E555" s="307"/>
      <c r="F555" s="307"/>
      <c r="G555" s="307"/>
      <c r="H555" s="307"/>
      <c r="I555" s="307"/>
    </row>
    <row r="556" spans="2:10" s="154" customFormat="1">
      <c r="J556" s="12"/>
    </row>
    <row r="557" spans="2:10" s="154" customFormat="1">
      <c r="B557" s="293" t="s">
        <v>29</v>
      </c>
      <c r="C557" s="271" t="s">
        <v>30</v>
      </c>
      <c r="D557" s="311" t="s">
        <v>144</v>
      </c>
      <c r="E557" s="308"/>
      <c r="F557" s="308"/>
      <c r="G557" s="308"/>
      <c r="H557" s="308"/>
      <c r="I557" s="312"/>
      <c r="J557" s="12"/>
    </row>
    <row r="558" spans="2:10" s="154" customFormat="1">
      <c r="B558" s="293"/>
      <c r="C558" s="271" t="s">
        <v>31</v>
      </c>
      <c r="D558" s="294">
        <v>104021</v>
      </c>
      <c r="E558" s="294"/>
      <c r="F558" s="294"/>
      <c r="G558" s="294"/>
      <c r="H558" s="294"/>
      <c r="I558" s="294"/>
    </row>
    <row r="559" spans="2:10" s="154" customFormat="1">
      <c r="B559" s="292"/>
      <c r="C559" s="292"/>
      <c r="D559" s="292"/>
      <c r="E559" s="292"/>
      <c r="F559" s="292"/>
      <c r="G559" s="292"/>
      <c r="H559" s="292"/>
      <c r="I559" s="292"/>
    </row>
    <row r="560" spans="2:10" s="154" customFormat="1">
      <c r="B560" s="293" t="s">
        <v>32</v>
      </c>
      <c r="C560" s="271" t="s">
        <v>30</v>
      </c>
      <c r="D560" s="311" t="s">
        <v>144</v>
      </c>
      <c r="E560" s="308"/>
      <c r="F560" s="308"/>
      <c r="G560" s="308"/>
      <c r="H560" s="308"/>
      <c r="I560" s="312"/>
    </row>
    <row r="561" spans="2:9" s="154" customFormat="1">
      <c r="B561" s="293"/>
      <c r="C561" s="271" t="s">
        <v>31</v>
      </c>
      <c r="D561" s="294">
        <v>104021</v>
      </c>
      <c r="E561" s="294"/>
      <c r="F561" s="294"/>
      <c r="G561" s="294"/>
      <c r="H561" s="294"/>
      <c r="I561" s="294"/>
    </row>
    <row r="562" spans="2:9" s="154" customFormat="1">
      <c r="B562" s="308"/>
      <c r="C562" s="308"/>
      <c r="D562" s="308"/>
      <c r="E562" s="308"/>
      <c r="F562" s="308"/>
      <c r="G562" s="308"/>
      <c r="H562" s="308"/>
      <c r="I562" s="308"/>
    </row>
    <row r="563" spans="2:9" s="154" customFormat="1">
      <c r="B563" s="293" t="s">
        <v>33</v>
      </c>
      <c r="C563" s="293"/>
      <c r="D563" s="311" t="s">
        <v>144</v>
      </c>
      <c r="E563" s="308"/>
      <c r="F563" s="308"/>
      <c r="G563" s="308"/>
      <c r="H563" s="308"/>
      <c r="I563" s="312"/>
    </row>
    <row r="564" spans="2:9" s="154" customFormat="1">
      <c r="B564" s="292"/>
      <c r="C564" s="292"/>
      <c r="D564" s="336"/>
      <c r="E564" s="336"/>
      <c r="F564" s="336"/>
      <c r="G564" s="336"/>
      <c r="H564" s="336"/>
    </row>
    <row r="565" spans="2:9" s="154" customFormat="1">
      <c r="B565" s="293" t="s">
        <v>34</v>
      </c>
      <c r="C565" s="293"/>
      <c r="D565" s="294">
        <v>1006</v>
      </c>
      <c r="E565" s="294"/>
      <c r="F565" s="294"/>
      <c r="G565" s="294"/>
      <c r="H565" s="294"/>
      <c r="I565" s="294"/>
    </row>
    <row r="566" spans="2:9" s="154" customFormat="1">
      <c r="B566" s="308"/>
      <c r="C566" s="308"/>
      <c r="D566" s="308"/>
      <c r="E566" s="308"/>
      <c r="F566" s="308"/>
      <c r="G566" s="308"/>
      <c r="H566" s="308"/>
      <c r="I566" s="308"/>
    </row>
    <row r="567" spans="2:9" s="154" customFormat="1">
      <c r="B567" s="296" t="s">
        <v>123</v>
      </c>
      <c r="C567" s="271" t="s">
        <v>37</v>
      </c>
      <c r="D567" s="337" t="s">
        <v>142</v>
      </c>
      <c r="E567" s="338"/>
      <c r="F567" s="338"/>
      <c r="G567" s="338"/>
      <c r="H567" s="338"/>
      <c r="I567" s="339"/>
    </row>
    <row r="568" spans="2:9" s="154" customFormat="1">
      <c r="B568" s="296"/>
      <c r="C568" s="271" t="s">
        <v>38</v>
      </c>
      <c r="D568" s="337" t="s">
        <v>142</v>
      </c>
      <c r="E568" s="338"/>
      <c r="F568" s="338"/>
      <c r="G568" s="338"/>
      <c r="H568" s="338"/>
      <c r="I568" s="339"/>
    </row>
    <row r="569" spans="2:9" s="154" customFormat="1">
      <c r="B569" s="296"/>
      <c r="C569" s="271" t="s">
        <v>39</v>
      </c>
      <c r="D569" s="294" t="s">
        <v>143</v>
      </c>
      <c r="E569" s="294"/>
      <c r="F569" s="294"/>
      <c r="G569" s="294"/>
      <c r="H569" s="294"/>
      <c r="I569" s="294"/>
    </row>
    <row r="570" spans="2:9" s="154" customFormat="1">
      <c r="B570" s="292"/>
      <c r="C570" s="292"/>
      <c r="D570" s="336"/>
      <c r="E570" s="336"/>
      <c r="F570" s="336"/>
      <c r="G570" s="336"/>
      <c r="H570" s="336"/>
    </row>
    <row r="571" spans="2:9" s="154" customFormat="1">
      <c r="B571" s="298" t="s">
        <v>124</v>
      </c>
      <c r="C571" s="271" t="s">
        <v>41</v>
      </c>
      <c r="D571" s="304" t="s">
        <v>145</v>
      </c>
      <c r="E571" s="305"/>
      <c r="F571" s="305"/>
      <c r="G571" s="305"/>
      <c r="H571" s="305"/>
      <c r="I571" s="306"/>
    </row>
    <row r="572" spans="2:9" s="154" customFormat="1">
      <c r="B572" s="300"/>
      <c r="C572" s="271" t="s">
        <v>42</v>
      </c>
      <c r="D572" s="294">
        <v>1108</v>
      </c>
      <c r="E572" s="294"/>
      <c r="F572" s="294"/>
      <c r="G572" s="294"/>
      <c r="H572" s="294"/>
      <c r="I572" s="294"/>
    </row>
    <row r="573" spans="2:9" s="154" customFormat="1">
      <c r="B573" s="300"/>
      <c r="C573" s="271" t="s">
        <v>43</v>
      </c>
      <c r="D573" s="304" t="s">
        <v>321</v>
      </c>
      <c r="E573" s="305"/>
      <c r="F573" s="305"/>
      <c r="G573" s="305"/>
      <c r="H573" s="305"/>
      <c r="I573" s="306"/>
    </row>
    <row r="574" spans="2:9" s="154" customFormat="1">
      <c r="B574" s="302"/>
      <c r="C574" s="271" t="s">
        <v>44</v>
      </c>
      <c r="D574" s="294">
        <v>11011</v>
      </c>
      <c r="E574" s="294"/>
      <c r="F574" s="294"/>
      <c r="G574" s="294"/>
      <c r="H574" s="294"/>
      <c r="I574" s="294"/>
    </row>
    <row r="575" spans="2:9" s="154" customFormat="1">
      <c r="B575" s="292"/>
      <c r="C575" s="292"/>
      <c r="D575" s="336"/>
      <c r="E575" s="336"/>
      <c r="F575" s="336"/>
      <c r="G575" s="336"/>
      <c r="H575" s="336"/>
    </row>
    <row r="576" spans="2:9" s="154" customFormat="1">
      <c r="B576" s="293" t="s">
        <v>125</v>
      </c>
      <c r="C576" s="293"/>
      <c r="D576" s="294" t="s">
        <v>148</v>
      </c>
      <c r="E576" s="294"/>
      <c r="F576" s="294"/>
      <c r="G576" s="294"/>
      <c r="H576" s="294"/>
      <c r="I576" s="294"/>
    </row>
    <row r="577" spans="2:10" s="154" customFormat="1"/>
    <row r="578" spans="2:10" s="154" customFormat="1" ht="32.25" customHeight="1">
      <c r="B578" s="38"/>
      <c r="C578" s="38"/>
      <c r="D578" s="344" t="s">
        <v>128</v>
      </c>
      <c r="E578" s="345"/>
      <c r="F578" s="344" t="s">
        <v>129</v>
      </c>
      <c r="G578" s="345"/>
      <c r="H578" s="340" t="s">
        <v>130</v>
      </c>
      <c r="I578" s="340" t="s">
        <v>131</v>
      </c>
      <c r="J578" s="340" t="s">
        <v>132</v>
      </c>
    </row>
    <row r="579" spans="2:10" s="154" customFormat="1" ht="55.5" customHeight="1">
      <c r="B579" s="271" t="s">
        <v>133</v>
      </c>
      <c r="C579" s="178">
        <v>1108</v>
      </c>
      <c r="D579" s="3" t="s">
        <v>2</v>
      </c>
      <c r="E579" s="3" t="s">
        <v>134</v>
      </c>
      <c r="F579" s="3" t="s">
        <v>2</v>
      </c>
      <c r="G579" s="3" t="s">
        <v>134</v>
      </c>
      <c r="H579" s="341"/>
      <c r="I579" s="341"/>
      <c r="J579" s="341"/>
    </row>
    <row r="580" spans="2:10" s="154" customFormat="1">
      <c r="B580" s="271" t="s">
        <v>135</v>
      </c>
      <c r="C580" s="178">
        <v>11011</v>
      </c>
      <c r="D580" s="3">
        <v>1</v>
      </c>
      <c r="E580" s="3">
        <v>2</v>
      </c>
      <c r="F580" s="3">
        <v>3</v>
      </c>
      <c r="G580" s="3">
        <v>4</v>
      </c>
      <c r="H580" s="3">
        <v>5</v>
      </c>
      <c r="I580" s="3">
        <v>6</v>
      </c>
      <c r="J580" s="3">
        <v>7</v>
      </c>
    </row>
    <row r="581" spans="2:10" s="154" customFormat="1">
      <c r="B581" s="271" t="s">
        <v>136</v>
      </c>
      <c r="C581" s="304" t="s">
        <v>321</v>
      </c>
      <c r="D581" s="305"/>
      <c r="E581" s="305"/>
      <c r="F581" s="305"/>
      <c r="G581" s="305"/>
      <c r="H581" s="305"/>
      <c r="I581" s="305"/>
      <c r="J581" s="306"/>
    </row>
    <row r="582" spans="2:10" s="154" customFormat="1" ht="71.25" customHeight="1">
      <c r="B582" s="271" t="s">
        <v>297</v>
      </c>
      <c r="C582" s="274" t="s">
        <v>322</v>
      </c>
      <c r="D582" s="273" t="s">
        <v>28</v>
      </c>
      <c r="E582" s="273" t="s">
        <v>28</v>
      </c>
      <c r="F582" s="273" t="s">
        <v>28</v>
      </c>
      <c r="G582" s="249"/>
      <c r="H582" s="273" t="s">
        <v>28</v>
      </c>
      <c r="I582" s="273" t="s">
        <v>28</v>
      </c>
      <c r="J582" s="273" t="s">
        <v>28</v>
      </c>
    </row>
    <row r="583" spans="2:10" s="154" customFormat="1" ht="27">
      <c r="B583" s="271" t="s">
        <v>138</v>
      </c>
      <c r="C583" s="274" t="s">
        <v>318</v>
      </c>
      <c r="D583" s="273" t="s">
        <v>28</v>
      </c>
      <c r="E583" s="273" t="s">
        <v>28</v>
      </c>
      <c r="F583" s="273" t="s">
        <v>28</v>
      </c>
      <c r="G583" s="273" t="s">
        <v>27</v>
      </c>
      <c r="H583" s="273" t="s">
        <v>28</v>
      </c>
      <c r="I583" s="273" t="s">
        <v>28</v>
      </c>
      <c r="J583" s="273" t="s">
        <v>28</v>
      </c>
    </row>
    <row r="584" spans="2:10" s="154" customFormat="1" ht="40.5">
      <c r="B584" s="271" t="s">
        <v>304</v>
      </c>
      <c r="C584" s="275" t="s">
        <v>144</v>
      </c>
      <c r="D584" s="273" t="s">
        <v>28</v>
      </c>
      <c r="E584" s="273" t="s">
        <v>28</v>
      </c>
      <c r="F584" s="273" t="s">
        <v>28</v>
      </c>
      <c r="G584" s="249"/>
      <c r="H584" s="273" t="s">
        <v>28</v>
      </c>
      <c r="I584" s="273" t="s">
        <v>28</v>
      </c>
      <c r="J584" s="273" t="s">
        <v>28</v>
      </c>
    </row>
    <row r="585" spans="2:10" s="154" customFormat="1">
      <c r="B585" s="348" t="s">
        <v>140</v>
      </c>
      <c r="C585" s="348"/>
      <c r="D585" s="38"/>
      <c r="E585" s="38"/>
      <c r="F585" s="38"/>
      <c r="G585" s="38"/>
      <c r="H585" s="38"/>
      <c r="I585" s="38"/>
      <c r="J585" s="38"/>
    </row>
    <row r="586" spans="2:10" s="154" customFormat="1" ht="168.75" customHeight="1">
      <c r="B586" s="346" t="s">
        <v>323</v>
      </c>
      <c r="C586" s="347"/>
      <c r="D586" s="45">
        <v>2</v>
      </c>
      <c r="E586" s="45"/>
      <c r="F586" s="45">
        <v>2</v>
      </c>
      <c r="G586" s="45"/>
      <c r="H586" s="45"/>
      <c r="I586" s="45">
        <f t="shared" ref="I586:I587" si="29">G586-H586</f>
        <v>0</v>
      </c>
      <c r="J586" s="74"/>
    </row>
    <row r="587" spans="2:10" s="154" customFormat="1" ht="170.25" customHeight="1">
      <c r="B587" s="343" t="s">
        <v>141</v>
      </c>
      <c r="C587" s="343"/>
      <c r="D587" s="181">
        <v>150000</v>
      </c>
      <c r="E587" s="134"/>
      <c r="F587" s="181">
        <v>150000</v>
      </c>
      <c r="G587" s="134"/>
      <c r="H587" s="181"/>
      <c r="I587" s="181">
        <f t="shared" si="29"/>
        <v>0</v>
      </c>
      <c r="J587" s="74"/>
    </row>
    <row r="588" spans="2:10" s="154" customFormat="1" ht="17.25">
      <c r="E588" s="242"/>
      <c r="J588" s="280"/>
    </row>
    <row r="589" spans="2:10" s="154" customFormat="1" ht="17.25">
      <c r="E589" s="242"/>
    </row>
    <row r="590" spans="2:10" s="154" customFormat="1"/>
    <row r="591" spans="2:10" s="154" customFormat="1">
      <c r="B591" s="156" t="s">
        <v>337</v>
      </c>
      <c r="C591" s="335" t="s">
        <v>66</v>
      </c>
      <c r="D591" s="335"/>
      <c r="E591" s="335"/>
      <c r="F591" s="290" t="s">
        <v>67</v>
      </c>
      <c r="G591" s="290"/>
      <c r="H591" s="291" t="s">
        <v>281</v>
      </c>
      <c r="I591" s="291"/>
      <c r="J591" s="291"/>
    </row>
    <row r="592" spans="2:10" s="154" customFormat="1">
      <c r="C592" s="8"/>
      <c r="D592" s="8"/>
      <c r="E592" s="1"/>
      <c r="F592" s="290" t="s">
        <v>68</v>
      </c>
      <c r="G592" s="290"/>
      <c r="H592" s="290" t="s">
        <v>69</v>
      </c>
      <c r="I592" s="290"/>
      <c r="J592" s="290"/>
    </row>
    <row r="593" spans="2:10" s="154" customFormat="1">
      <c r="B593" s="270" t="s">
        <v>70</v>
      </c>
      <c r="D593" s="8"/>
      <c r="E593" s="8"/>
      <c r="F593" s="8"/>
      <c r="G593" s="8"/>
    </row>
    <row r="594" spans="2:10" s="154" customFormat="1">
      <c r="C594" s="335" t="s">
        <v>71</v>
      </c>
      <c r="D594" s="335"/>
      <c r="E594" s="335"/>
      <c r="F594" s="290" t="s">
        <v>67</v>
      </c>
      <c r="G594" s="290"/>
      <c r="H594" s="291" t="s">
        <v>216</v>
      </c>
      <c r="I594" s="291"/>
      <c r="J594" s="291"/>
    </row>
    <row r="595" spans="2:10" s="154" customFormat="1">
      <c r="C595" s="8"/>
      <c r="D595" s="8"/>
      <c r="E595" s="8"/>
      <c r="F595" s="290" t="s">
        <v>68</v>
      </c>
      <c r="G595" s="290"/>
      <c r="H595" s="290" t="s">
        <v>69</v>
      </c>
      <c r="I595" s="290"/>
      <c r="J595" s="290"/>
    </row>
    <row r="596" spans="2:10" s="154" customFormat="1"/>
    <row r="597" spans="2:10" s="154" customFormat="1"/>
    <row r="598" spans="2:10" s="154" customFormat="1">
      <c r="H598" s="13"/>
      <c r="I598" s="309" t="s">
        <v>126</v>
      </c>
      <c r="J598" s="309"/>
    </row>
    <row r="599" spans="2:10" s="154" customFormat="1">
      <c r="F599" s="237"/>
      <c r="G599" s="237"/>
      <c r="H599" s="237"/>
    </row>
    <row r="600" spans="2:10" s="154" customFormat="1">
      <c r="B600" s="307" t="s">
        <v>120</v>
      </c>
      <c r="C600" s="307"/>
      <c r="D600" s="307"/>
      <c r="E600" s="307"/>
      <c r="F600" s="307"/>
      <c r="G600" s="307"/>
      <c r="H600" s="307"/>
      <c r="I600" s="307"/>
    </row>
    <row r="601" spans="2:10" s="154" customFormat="1">
      <c r="B601" s="307" t="s">
        <v>127</v>
      </c>
      <c r="C601" s="307"/>
      <c r="D601" s="307"/>
      <c r="E601" s="307"/>
      <c r="F601" s="307"/>
      <c r="G601" s="307"/>
      <c r="H601" s="307"/>
      <c r="I601" s="307"/>
    </row>
    <row r="602" spans="2:10" s="154" customFormat="1">
      <c r="B602" s="307" t="s">
        <v>336</v>
      </c>
      <c r="C602" s="307"/>
      <c r="D602" s="307"/>
      <c r="E602" s="307"/>
      <c r="F602" s="307"/>
      <c r="G602" s="307"/>
      <c r="H602" s="307"/>
      <c r="I602" s="307"/>
    </row>
    <row r="603" spans="2:10" s="154" customFormat="1">
      <c r="J603" s="12"/>
    </row>
    <row r="604" spans="2:10" s="154" customFormat="1" ht="21.75" customHeight="1">
      <c r="B604" s="293" t="s">
        <v>29</v>
      </c>
      <c r="C604" s="238" t="s">
        <v>30</v>
      </c>
      <c r="D604" s="311" t="s">
        <v>144</v>
      </c>
      <c r="E604" s="308"/>
      <c r="F604" s="308"/>
      <c r="G604" s="308"/>
      <c r="H604" s="308"/>
      <c r="I604" s="312"/>
      <c r="J604" s="12"/>
    </row>
    <row r="605" spans="2:10" s="154" customFormat="1">
      <c r="B605" s="293"/>
      <c r="C605" s="238" t="s">
        <v>31</v>
      </c>
      <c r="D605" s="294">
        <v>104021</v>
      </c>
      <c r="E605" s="294"/>
      <c r="F605" s="294"/>
      <c r="G605" s="294"/>
      <c r="H605" s="294"/>
      <c r="I605" s="294"/>
    </row>
    <row r="606" spans="2:10" s="154" customFormat="1">
      <c r="B606" s="292"/>
      <c r="C606" s="292"/>
      <c r="D606" s="292"/>
      <c r="E606" s="292"/>
      <c r="F606" s="292"/>
      <c r="G606" s="292"/>
      <c r="H606" s="292"/>
      <c r="I606" s="292"/>
    </row>
    <row r="607" spans="2:10" s="154" customFormat="1" ht="21.75" customHeight="1">
      <c r="B607" s="293" t="s">
        <v>32</v>
      </c>
      <c r="C607" s="238" t="s">
        <v>30</v>
      </c>
      <c r="D607" s="311" t="s">
        <v>144</v>
      </c>
      <c r="E607" s="308"/>
      <c r="F607" s="308"/>
      <c r="G607" s="308"/>
      <c r="H607" s="308"/>
      <c r="I607" s="312"/>
    </row>
    <row r="608" spans="2:10" s="154" customFormat="1" ht="21" customHeight="1">
      <c r="B608" s="293"/>
      <c r="C608" s="238" t="s">
        <v>31</v>
      </c>
      <c r="D608" s="294">
        <v>104021</v>
      </c>
      <c r="E608" s="294"/>
      <c r="F608" s="294"/>
      <c r="G608" s="294"/>
      <c r="H608" s="294"/>
      <c r="I608" s="294"/>
    </row>
    <row r="609" spans="2:9" s="154" customFormat="1">
      <c r="B609" s="308"/>
      <c r="C609" s="308"/>
      <c r="D609" s="308"/>
      <c r="E609" s="308"/>
      <c r="F609" s="308"/>
      <c r="G609" s="308"/>
      <c r="H609" s="308"/>
      <c r="I609" s="308"/>
    </row>
    <row r="610" spans="2:9" s="154" customFormat="1" ht="21" customHeight="1">
      <c r="B610" s="293" t="s">
        <v>33</v>
      </c>
      <c r="C610" s="293"/>
      <c r="D610" s="294">
        <v>1006</v>
      </c>
      <c r="E610" s="294"/>
      <c r="F610" s="294"/>
      <c r="G610" s="294"/>
      <c r="H610" s="294"/>
      <c r="I610" s="294"/>
    </row>
    <row r="611" spans="2:9" s="154" customFormat="1">
      <c r="B611" s="292"/>
      <c r="C611" s="292"/>
      <c r="D611" s="336"/>
      <c r="E611" s="336"/>
      <c r="F611" s="336"/>
      <c r="G611" s="336"/>
      <c r="H611" s="336"/>
    </row>
    <row r="612" spans="2:9" s="154" customFormat="1" ht="24.75" customHeight="1">
      <c r="B612" s="293" t="s">
        <v>34</v>
      </c>
      <c r="C612" s="293"/>
      <c r="D612" s="294">
        <v>1</v>
      </c>
      <c r="E612" s="294"/>
      <c r="F612" s="294"/>
      <c r="G612" s="294"/>
      <c r="H612" s="294"/>
      <c r="I612" s="294"/>
    </row>
    <row r="613" spans="2:9" s="154" customFormat="1">
      <c r="B613" s="308"/>
      <c r="C613" s="308"/>
      <c r="D613" s="308"/>
      <c r="E613" s="308"/>
      <c r="F613" s="308"/>
      <c r="G613" s="308"/>
      <c r="H613" s="308"/>
      <c r="I613" s="308"/>
    </row>
    <row r="614" spans="2:9" s="154" customFormat="1" ht="21" customHeight="1">
      <c r="B614" s="296" t="s">
        <v>123</v>
      </c>
      <c r="C614" s="238" t="s">
        <v>37</v>
      </c>
      <c r="D614" s="337" t="s">
        <v>142</v>
      </c>
      <c r="E614" s="338"/>
      <c r="F614" s="338"/>
      <c r="G614" s="338"/>
      <c r="H614" s="338"/>
      <c r="I614" s="339"/>
    </row>
    <row r="615" spans="2:9" s="154" customFormat="1" ht="21" customHeight="1">
      <c r="B615" s="296"/>
      <c r="C615" s="238" t="s">
        <v>38</v>
      </c>
      <c r="D615" s="337" t="s">
        <v>142</v>
      </c>
      <c r="E615" s="338"/>
      <c r="F615" s="338"/>
      <c r="G615" s="338"/>
      <c r="H615" s="338"/>
      <c r="I615" s="339"/>
    </row>
    <row r="616" spans="2:9" s="154" customFormat="1" ht="17.25" customHeight="1">
      <c r="B616" s="296"/>
      <c r="C616" s="238" t="s">
        <v>39</v>
      </c>
      <c r="D616" s="294" t="s">
        <v>143</v>
      </c>
      <c r="E616" s="294"/>
      <c r="F616" s="294"/>
      <c r="G616" s="294"/>
      <c r="H616" s="294"/>
      <c r="I616" s="294"/>
    </row>
    <row r="617" spans="2:9" s="154" customFormat="1">
      <c r="B617" s="292"/>
      <c r="C617" s="292"/>
      <c r="D617" s="336"/>
      <c r="E617" s="336"/>
      <c r="F617" s="336"/>
      <c r="G617" s="336"/>
      <c r="H617" s="336"/>
    </row>
    <row r="618" spans="2:9" s="154" customFormat="1" ht="19.5" customHeight="1">
      <c r="B618" s="298" t="s">
        <v>124</v>
      </c>
      <c r="C618" s="238" t="s">
        <v>41</v>
      </c>
      <c r="D618" s="304" t="s">
        <v>145</v>
      </c>
      <c r="E618" s="305"/>
      <c r="F618" s="305"/>
      <c r="G618" s="305"/>
      <c r="H618" s="305"/>
      <c r="I618" s="306"/>
    </row>
    <row r="619" spans="2:9" s="154" customFormat="1">
      <c r="B619" s="300"/>
      <c r="C619" s="238" t="s">
        <v>42</v>
      </c>
      <c r="D619" s="294">
        <v>1108</v>
      </c>
      <c r="E619" s="294"/>
      <c r="F619" s="294"/>
      <c r="G619" s="294"/>
      <c r="H619" s="294"/>
      <c r="I619" s="294"/>
    </row>
    <row r="620" spans="2:9" s="154" customFormat="1" ht="20.25" customHeight="1">
      <c r="B620" s="300"/>
      <c r="C620" s="238" t="s">
        <v>43</v>
      </c>
      <c r="D620" s="304" t="s">
        <v>270</v>
      </c>
      <c r="E620" s="305"/>
      <c r="F620" s="305"/>
      <c r="G620" s="305"/>
      <c r="H620" s="305"/>
      <c r="I620" s="306"/>
    </row>
    <row r="621" spans="2:9" s="154" customFormat="1">
      <c r="B621" s="302"/>
      <c r="C621" s="238" t="s">
        <v>44</v>
      </c>
      <c r="D621" s="294">
        <v>12001</v>
      </c>
      <c r="E621" s="294"/>
      <c r="F621" s="294"/>
      <c r="G621" s="294"/>
      <c r="H621" s="294"/>
      <c r="I621" s="294"/>
    </row>
    <row r="622" spans="2:9" s="154" customFormat="1">
      <c r="B622" s="292"/>
      <c r="C622" s="292"/>
      <c r="D622" s="336"/>
      <c r="E622" s="336"/>
      <c r="F622" s="336"/>
      <c r="G622" s="336"/>
      <c r="H622" s="336"/>
    </row>
    <row r="623" spans="2:9" s="154" customFormat="1" ht="16.5" customHeight="1">
      <c r="B623" s="293" t="s">
        <v>125</v>
      </c>
      <c r="C623" s="293"/>
      <c r="D623" s="294" t="s">
        <v>148</v>
      </c>
      <c r="E623" s="294"/>
      <c r="F623" s="294"/>
      <c r="G623" s="294"/>
      <c r="H623" s="294"/>
      <c r="I623" s="294"/>
    </row>
    <row r="624" spans="2:9" s="154" customFormat="1"/>
    <row r="625" spans="2:10" s="154" customFormat="1" ht="31.5" customHeight="1">
      <c r="B625" s="38"/>
      <c r="C625" s="38"/>
      <c r="D625" s="344" t="s">
        <v>128</v>
      </c>
      <c r="E625" s="345"/>
      <c r="F625" s="344" t="s">
        <v>129</v>
      </c>
      <c r="G625" s="345"/>
      <c r="H625" s="340" t="s">
        <v>130</v>
      </c>
      <c r="I625" s="340" t="s">
        <v>131</v>
      </c>
      <c r="J625" s="340" t="s">
        <v>132</v>
      </c>
    </row>
    <row r="626" spans="2:10" s="154" customFormat="1" ht="53.25" customHeight="1">
      <c r="B626" s="238" t="s">
        <v>133</v>
      </c>
      <c r="C626" s="178">
        <v>1108</v>
      </c>
      <c r="D626" s="3" t="s">
        <v>2</v>
      </c>
      <c r="E626" s="3" t="s">
        <v>134</v>
      </c>
      <c r="F626" s="3" t="s">
        <v>2</v>
      </c>
      <c r="G626" s="3" t="s">
        <v>134</v>
      </c>
      <c r="H626" s="341"/>
      <c r="I626" s="341"/>
      <c r="J626" s="341"/>
    </row>
    <row r="627" spans="2:10" s="154" customFormat="1" ht="26.25" customHeight="1">
      <c r="B627" s="238" t="s">
        <v>135</v>
      </c>
      <c r="C627" s="178">
        <v>12001</v>
      </c>
      <c r="D627" s="3">
        <v>1</v>
      </c>
      <c r="E627" s="3">
        <v>2</v>
      </c>
      <c r="F627" s="3">
        <v>3</v>
      </c>
      <c r="G627" s="3">
        <v>4</v>
      </c>
      <c r="H627" s="3">
        <v>5</v>
      </c>
      <c r="I627" s="3">
        <v>6</v>
      </c>
      <c r="J627" s="3">
        <v>7</v>
      </c>
    </row>
    <row r="628" spans="2:10" s="154" customFormat="1" ht="22.5" customHeight="1">
      <c r="B628" s="238" t="s">
        <v>136</v>
      </c>
      <c r="C628" s="304" t="s">
        <v>279</v>
      </c>
      <c r="D628" s="305"/>
      <c r="E628" s="305"/>
      <c r="F628" s="305"/>
      <c r="G628" s="305"/>
      <c r="H628" s="305"/>
      <c r="I628" s="305"/>
      <c r="J628" s="306"/>
    </row>
    <row r="629" spans="2:10" s="154" customFormat="1" ht="63.75" customHeight="1">
      <c r="B629" s="238" t="s">
        <v>297</v>
      </c>
      <c r="C629" s="243" t="s">
        <v>270</v>
      </c>
      <c r="D629" s="239" t="s">
        <v>28</v>
      </c>
      <c r="E629" s="239" t="s">
        <v>28</v>
      </c>
      <c r="F629" s="239" t="s">
        <v>28</v>
      </c>
      <c r="G629" s="11"/>
      <c r="H629" s="239" t="s">
        <v>28</v>
      </c>
      <c r="I629" s="239" t="s">
        <v>28</v>
      </c>
      <c r="J629" s="239" t="s">
        <v>28</v>
      </c>
    </row>
    <row r="630" spans="2:10" s="154" customFormat="1" ht="49.5" customHeight="1">
      <c r="B630" s="238" t="s">
        <v>138</v>
      </c>
      <c r="C630" s="240" t="s">
        <v>184</v>
      </c>
      <c r="D630" s="239" t="s">
        <v>28</v>
      </c>
      <c r="E630" s="239" t="s">
        <v>28</v>
      </c>
      <c r="F630" s="239" t="s">
        <v>28</v>
      </c>
      <c r="G630" s="239" t="s">
        <v>27</v>
      </c>
      <c r="H630" s="239" t="s">
        <v>28</v>
      </c>
      <c r="I630" s="239" t="s">
        <v>28</v>
      </c>
      <c r="J630" s="239" t="s">
        <v>28</v>
      </c>
    </row>
    <row r="631" spans="2:10" s="154" customFormat="1" ht="48" customHeight="1">
      <c r="B631" s="263" t="s">
        <v>304</v>
      </c>
      <c r="C631" s="240" t="s">
        <v>166</v>
      </c>
      <c r="D631" s="239" t="s">
        <v>28</v>
      </c>
      <c r="E631" s="239" t="s">
        <v>28</v>
      </c>
      <c r="F631" s="239" t="s">
        <v>28</v>
      </c>
      <c r="G631" s="11"/>
      <c r="H631" s="239" t="s">
        <v>28</v>
      </c>
      <c r="I631" s="239" t="s">
        <v>28</v>
      </c>
      <c r="J631" s="239" t="s">
        <v>28</v>
      </c>
    </row>
    <row r="632" spans="2:10" s="154" customFormat="1" ht="23.25" customHeight="1">
      <c r="B632" s="348" t="s">
        <v>140</v>
      </c>
      <c r="C632" s="348"/>
      <c r="D632" s="38"/>
      <c r="E632" s="38"/>
      <c r="F632" s="38"/>
      <c r="G632" s="38"/>
      <c r="H632" s="38"/>
      <c r="I632" s="38"/>
      <c r="J632" s="38"/>
    </row>
    <row r="633" spans="2:10" s="154" customFormat="1" ht="27.75" customHeight="1">
      <c r="B633" s="353" t="s">
        <v>280</v>
      </c>
      <c r="C633" s="353"/>
      <c r="D633" s="45"/>
      <c r="E633" s="45">
        <f t="shared" ref="E633" si="30">D633</f>
        <v>0</v>
      </c>
      <c r="F633" s="45"/>
      <c r="G633" s="45">
        <f t="shared" ref="G633" si="31">F633</f>
        <v>0</v>
      </c>
      <c r="H633" s="45"/>
      <c r="I633" s="45">
        <f t="shared" ref="I633" si="32">G633-H633</f>
        <v>0</v>
      </c>
      <c r="J633" s="11"/>
    </row>
    <row r="634" spans="2:10" s="154" customFormat="1" ht="108" customHeight="1">
      <c r="B634" s="365" t="s">
        <v>141</v>
      </c>
      <c r="C634" s="366"/>
      <c r="D634" s="182">
        <v>100000</v>
      </c>
      <c r="E634" s="134">
        <v>200000</v>
      </c>
      <c r="F634" s="182">
        <v>100000</v>
      </c>
      <c r="G634" s="134">
        <v>200000</v>
      </c>
      <c r="H634" s="134">
        <v>150833.89000000001</v>
      </c>
      <c r="I634" s="182">
        <f>G634-H634</f>
        <v>49166.109999999986</v>
      </c>
      <c r="J634" s="281" t="s">
        <v>282</v>
      </c>
    </row>
    <row r="635" spans="2:10" s="154" customFormat="1"/>
    <row r="636" spans="2:10" s="154" customFormat="1"/>
    <row r="637" spans="2:10" s="154" customFormat="1" ht="16.5" customHeight="1">
      <c r="B637" s="156" t="s">
        <v>337</v>
      </c>
      <c r="C637" s="335" t="s">
        <v>66</v>
      </c>
      <c r="D637" s="335"/>
      <c r="E637" s="335"/>
      <c r="F637" s="290" t="s">
        <v>67</v>
      </c>
      <c r="G637" s="290"/>
      <c r="H637" s="291" t="s">
        <v>281</v>
      </c>
      <c r="I637" s="291"/>
      <c r="J637" s="291"/>
    </row>
    <row r="638" spans="2:10" s="154" customFormat="1">
      <c r="C638" s="8"/>
      <c r="D638" s="8"/>
      <c r="E638" s="1"/>
      <c r="F638" s="290" t="s">
        <v>68</v>
      </c>
      <c r="G638" s="290"/>
      <c r="H638" s="290" t="s">
        <v>69</v>
      </c>
      <c r="I638" s="290"/>
      <c r="J638" s="290"/>
    </row>
    <row r="639" spans="2:10" s="154" customFormat="1">
      <c r="B639" s="236" t="s">
        <v>70</v>
      </c>
      <c r="D639" s="8"/>
      <c r="E639" s="8"/>
      <c r="F639" s="8"/>
      <c r="G639" s="8"/>
    </row>
    <row r="640" spans="2:10" s="154" customFormat="1" ht="16.5" customHeight="1">
      <c r="C640" s="335" t="s">
        <v>71</v>
      </c>
      <c r="D640" s="335"/>
      <c r="E640" s="335"/>
      <c r="F640" s="290" t="s">
        <v>67</v>
      </c>
      <c r="G640" s="290"/>
      <c r="H640" s="291" t="s">
        <v>216</v>
      </c>
      <c r="I640" s="291"/>
      <c r="J640" s="291"/>
    </row>
    <row r="641" spans="1:16345" s="154" customFormat="1">
      <c r="C641" s="8"/>
      <c r="D641" s="8"/>
      <c r="E641" s="8"/>
      <c r="F641" s="290" t="s">
        <v>68</v>
      </c>
      <c r="G641" s="290"/>
      <c r="H641" s="290" t="s">
        <v>69</v>
      </c>
      <c r="I641" s="290"/>
      <c r="J641" s="290"/>
    </row>
    <row r="642" spans="1:16345" s="154" customFormat="1">
      <c r="C642" s="8"/>
      <c r="D642" s="8"/>
      <c r="E642" s="8"/>
      <c r="F642" s="282"/>
      <c r="G642" s="282"/>
      <c r="H642" s="282"/>
      <c r="I642" s="282"/>
      <c r="J642" s="282"/>
    </row>
    <row r="643" spans="1:16345" s="154" customFormat="1">
      <c r="C643" s="8"/>
      <c r="D643" s="8"/>
      <c r="E643" s="8"/>
      <c r="F643" s="282"/>
      <c r="G643" s="282"/>
      <c r="H643" s="282"/>
      <c r="I643" s="282"/>
      <c r="J643" s="282"/>
    </row>
    <row r="644" spans="1:16345">
      <c r="H644" s="13"/>
      <c r="I644" s="309" t="s">
        <v>126</v>
      </c>
      <c r="J644" s="309"/>
    </row>
    <row r="645" spans="1:16345">
      <c r="F645" s="35"/>
      <c r="G645" s="35"/>
      <c r="H645" s="35"/>
    </row>
    <row r="646" spans="1:16345">
      <c r="B646" s="307" t="s">
        <v>120</v>
      </c>
      <c r="C646" s="307"/>
      <c r="D646" s="307"/>
      <c r="E646" s="307"/>
      <c r="F646" s="307"/>
      <c r="G646" s="307"/>
      <c r="H646" s="307"/>
      <c r="I646" s="307"/>
    </row>
    <row r="647" spans="1:16345">
      <c r="B647" s="307" t="s">
        <v>127</v>
      </c>
      <c r="C647" s="307"/>
      <c r="D647" s="307"/>
      <c r="E647" s="307"/>
      <c r="F647" s="307"/>
      <c r="G647" s="307"/>
      <c r="H647" s="307"/>
      <c r="I647" s="307"/>
    </row>
    <row r="648" spans="1:16345" s="154" customFormat="1">
      <c r="A648" s="307" t="s">
        <v>336</v>
      </c>
      <c r="B648" s="307"/>
      <c r="C648" s="307"/>
      <c r="D648" s="307"/>
      <c r="E648" s="307"/>
      <c r="F648" s="307"/>
      <c r="G648" s="307"/>
      <c r="H648" s="307"/>
      <c r="I648" s="307"/>
      <c r="J648" s="307"/>
      <c r="K648" s="307"/>
      <c r="L648" s="307"/>
      <c r="M648" s="307"/>
      <c r="N648" s="307"/>
      <c r="O648" s="307"/>
      <c r="P648" s="307"/>
      <c r="Q648" s="307"/>
      <c r="R648" s="307"/>
      <c r="S648" s="307"/>
      <c r="T648" s="307"/>
      <c r="U648" s="307"/>
      <c r="V648" s="307"/>
      <c r="W648" s="307"/>
      <c r="X648" s="307"/>
      <c r="Y648" s="307"/>
      <c r="Z648" s="307" t="s">
        <v>336</v>
      </c>
      <c r="AA648" s="307"/>
      <c r="AB648" s="307"/>
      <c r="AC648" s="307"/>
      <c r="AD648" s="307"/>
      <c r="AE648" s="307"/>
      <c r="AF648" s="307"/>
      <c r="AG648" s="307"/>
      <c r="AH648" s="307" t="s">
        <v>336</v>
      </c>
      <c r="AI648" s="307"/>
      <c r="AJ648" s="307"/>
      <c r="AK648" s="307"/>
      <c r="AL648" s="307"/>
      <c r="AM648" s="307"/>
      <c r="AN648" s="307"/>
      <c r="AO648" s="307"/>
      <c r="AP648" s="307" t="s">
        <v>336</v>
      </c>
      <c r="AQ648" s="307"/>
      <c r="AR648" s="307"/>
      <c r="AS648" s="307"/>
      <c r="AT648" s="307"/>
      <c r="AU648" s="307"/>
      <c r="AV648" s="307"/>
      <c r="AW648" s="307"/>
      <c r="AX648" s="307" t="s">
        <v>336</v>
      </c>
      <c r="AY648" s="307"/>
      <c r="AZ648" s="307"/>
      <c r="BA648" s="307"/>
      <c r="BB648" s="307"/>
      <c r="BC648" s="307"/>
      <c r="BD648" s="307"/>
      <c r="BE648" s="307"/>
      <c r="BF648" s="307" t="s">
        <v>336</v>
      </c>
      <c r="BG648" s="307"/>
      <c r="BH648" s="307"/>
      <c r="BI648" s="307"/>
      <c r="BJ648" s="307"/>
      <c r="BK648" s="307"/>
      <c r="BL648" s="307"/>
      <c r="BM648" s="307"/>
      <c r="BN648" s="307" t="s">
        <v>336</v>
      </c>
      <c r="BO648" s="307"/>
      <c r="BP648" s="307"/>
      <c r="BQ648" s="307"/>
      <c r="BR648" s="307"/>
      <c r="BS648" s="307"/>
      <c r="BT648" s="307"/>
      <c r="BU648" s="307"/>
      <c r="BV648" s="307" t="s">
        <v>336</v>
      </c>
      <c r="BW648" s="307"/>
      <c r="BX648" s="307"/>
      <c r="BY648" s="307"/>
      <c r="BZ648" s="307"/>
      <c r="CA648" s="307"/>
      <c r="CB648" s="307"/>
      <c r="CC648" s="307"/>
      <c r="CD648" s="307" t="s">
        <v>336</v>
      </c>
      <c r="CE648" s="307"/>
      <c r="CF648" s="307"/>
      <c r="CG648" s="307"/>
      <c r="CH648" s="307"/>
      <c r="CI648" s="307"/>
      <c r="CJ648" s="307"/>
      <c r="CK648" s="307"/>
      <c r="CL648" s="307" t="s">
        <v>336</v>
      </c>
      <c r="CM648" s="307"/>
      <c r="CN648" s="307"/>
      <c r="CO648" s="307"/>
      <c r="CP648" s="307"/>
      <c r="CQ648" s="307"/>
      <c r="CR648" s="307"/>
      <c r="CS648" s="307"/>
      <c r="CT648" s="307" t="s">
        <v>336</v>
      </c>
      <c r="CU648" s="307"/>
      <c r="CV648" s="307"/>
      <c r="CW648" s="307"/>
      <c r="CX648" s="307"/>
      <c r="CY648" s="307"/>
      <c r="CZ648" s="307"/>
      <c r="DA648" s="307"/>
      <c r="DB648" s="307" t="s">
        <v>336</v>
      </c>
      <c r="DC648" s="307"/>
      <c r="DD648" s="307"/>
      <c r="DE648" s="307"/>
      <c r="DF648" s="307"/>
      <c r="DG648" s="307"/>
      <c r="DH648" s="307"/>
      <c r="DI648" s="307"/>
      <c r="DJ648" s="307" t="s">
        <v>336</v>
      </c>
      <c r="DK648" s="307"/>
      <c r="DL648" s="307"/>
      <c r="DM648" s="307"/>
      <c r="DN648" s="307"/>
      <c r="DO648" s="307"/>
      <c r="DP648" s="307"/>
      <c r="DQ648" s="307"/>
      <c r="DR648" s="307" t="s">
        <v>336</v>
      </c>
      <c r="DS648" s="307"/>
      <c r="DT648" s="307"/>
      <c r="DU648" s="307"/>
      <c r="DV648" s="307"/>
      <c r="DW648" s="307"/>
      <c r="DX648" s="307"/>
      <c r="DY648" s="307"/>
      <c r="DZ648" s="307" t="s">
        <v>336</v>
      </c>
      <c r="EA648" s="307"/>
      <c r="EB648" s="307"/>
      <c r="EC648" s="307"/>
      <c r="ED648" s="307"/>
      <c r="EE648" s="307"/>
      <c r="EF648" s="307"/>
      <c r="EG648" s="307"/>
      <c r="EH648" s="307" t="s">
        <v>336</v>
      </c>
      <c r="EI648" s="307"/>
      <c r="EJ648" s="307"/>
      <c r="EK648" s="307"/>
      <c r="EL648" s="307"/>
      <c r="EM648" s="307"/>
      <c r="EN648" s="307"/>
      <c r="EO648" s="307"/>
      <c r="EP648" s="307" t="s">
        <v>336</v>
      </c>
      <c r="EQ648" s="307"/>
      <c r="ER648" s="307"/>
      <c r="ES648" s="307"/>
      <c r="ET648" s="307"/>
      <c r="EU648" s="307"/>
      <c r="EV648" s="307"/>
      <c r="EW648" s="307"/>
      <c r="EX648" s="307" t="s">
        <v>336</v>
      </c>
      <c r="EY648" s="307"/>
      <c r="EZ648" s="307"/>
      <c r="FA648" s="307"/>
      <c r="FB648" s="307"/>
      <c r="FC648" s="307"/>
      <c r="FD648" s="307"/>
      <c r="FE648" s="307"/>
      <c r="FF648" s="307" t="s">
        <v>336</v>
      </c>
      <c r="FG648" s="307"/>
      <c r="FH648" s="307"/>
      <c r="FI648" s="307"/>
      <c r="FJ648" s="307"/>
      <c r="FK648" s="307"/>
      <c r="FL648" s="307"/>
      <c r="FM648" s="307"/>
      <c r="FN648" s="307" t="s">
        <v>336</v>
      </c>
      <c r="FO648" s="307"/>
      <c r="FP648" s="307"/>
      <c r="FQ648" s="307"/>
      <c r="FR648" s="307"/>
      <c r="FS648" s="307"/>
      <c r="FT648" s="307"/>
      <c r="FU648" s="307"/>
      <c r="FV648" s="307" t="s">
        <v>336</v>
      </c>
      <c r="FW648" s="307"/>
      <c r="FX648" s="307"/>
      <c r="FY648" s="307"/>
      <c r="FZ648" s="307"/>
      <c r="GA648" s="307"/>
      <c r="GB648" s="307"/>
      <c r="GC648" s="307"/>
      <c r="GD648" s="307" t="s">
        <v>336</v>
      </c>
      <c r="GE648" s="307"/>
      <c r="GF648" s="307"/>
      <c r="GG648" s="307"/>
      <c r="GH648" s="307"/>
      <c r="GI648" s="307"/>
      <c r="GJ648" s="307"/>
      <c r="GK648" s="307"/>
      <c r="GL648" s="307" t="s">
        <v>336</v>
      </c>
      <c r="GM648" s="307"/>
      <c r="GN648" s="307"/>
      <c r="GO648" s="307"/>
      <c r="GP648" s="307"/>
      <c r="GQ648" s="307"/>
      <c r="GR648" s="307"/>
      <c r="GS648" s="307"/>
      <c r="GT648" s="307" t="s">
        <v>336</v>
      </c>
      <c r="GU648" s="307"/>
      <c r="GV648" s="307"/>
      <c r="GW648" s="307"/>
      <c r="GX648" s="307"/>
      <c r="GY648" s="307"/>
      <c r="GZ648" s="307"/>
      <c r="HA648" s="307"/>
      <c r="HB648" s="307" t="s">
        <v>336</v>
      </c>
      <c r="HC648" s="307"/>
      <c r="HD648" s="307"/>
      <c r="HE648" s="307"/>
      <c r="HF648" s="307"/>
      <c r="HG648" s="307"/>
      <c r="HH648" s="307"/>
      <c r="HI648" s="307"/>
      <c r="HJ648" s="307" t="s">
        <v>336</v>
      </c>
      <c r="HK648" s="307"/>
      <c r="HL648" s="307"/>
      <c r="HM648" s="307"/>
      <c r="HN648" s="307"/>
      <c r="HO648" s="307"/>
      <c r="HP648" s="307"/>
      <c r="HQ648" s="307"/>
      <c r="HR648" s="307" t="s">
        <v>336</v>
      </c>
      <c r="HS648" s="307"/>
      <c r="HT648" s="307"/>
      <c r="HU648" s="307"/>
      <c r="HV648" s="307"/>
      <c r="HW648" s="307"/>
      <c r="HX648" s="307"/>
      <c r="HY648" s="307"/>
      <c r="HZ648" s="307" t="s">
        <v>336</v>
      </c>
      <c r="IA648" s="307"/>
      <c r="IB648" s="307"/>
      <c r="IC648" s="307"/>
      <c r="ID648" s="307"/>
      <c r="IE648" s="307"/>
      <c r="IF648" s="307"/>
      <c r="IG648" s="307"/>
      <c r="IH648" s="307" t="s">
        <v>336</v>
      </c>
      <c r="II648" s="307"/>
      <c r="IJ648" s="307"/>
      <c r="IK648" s="307"/>
      <c r="IL648" s="307"/>
      <c r="IM648" s="307"/>
      <c r="IN648" s="307"/>
      <c r="IO648" s="307"/>
      <c r="IP648" s="307" t="s">
        <v>336</v>
      </c>
      <c r="IQ648" s="307"/>
      <c r="IR648" s="307"/>
      <c r="IS648" s="307"/>
      <c r="IT648" s="307"/>
      <c r="IU648" s="307"/>
      <c r="IV648" s="307"/>
      <c r="IW648" s="307"/>
      <c r="IX648" s="307" t="s">
        <v>336</v>
      </c>
      <c r="IY648" s="307"/>
      <c r="IZ648" s="307"/>
      <c r="JA648" s="307"/>
      <c r="JB648" s="307"/>
      <c r="JC648" s="307"/>
      <c r="JD648" s="307"/>
      <c r="JE648" s="307"/>
      <c r="JF648" s="307" t="s">
        <v>336</v>
      </c>
      <c r="JG648" s="307"/>
      <c r="JH648" s="307"/>
      <c r="JI648" s="307"/>
      <c r="JJ648" s="307"/>
      <c r="JK648" s="307"/>
      <c r="JL648" s="307"/>
      <c r="JM648" s="307"/>
      <c r="JN648" s="307" t="s">
        <v>336</v>
      </c>
      <c r="JO648" s="307"/>
      <c r="JP648" s="307"/>
      <c r="JQ648" s="307"/>
      <c r="JR648" s="307"/>
      <c r="JS648" s="307"/>
      <c r="JT648" s="307"/>
      <c r="JU648" s="307"/>
      <c r="JV648" s="307" t="s">
        <v>336</v>
      </c>
      <c r="JW648" s="307"/>
      <c r="JX648" s="307"/>
      <c r="JY648" s="307"/>
      <c r="JZ648" s="307"/>
      <c r="KA648" s="307"/>
      <c r="KB648" s="307"/>
      <c r="KC648" s="307"/>
      <c r="KD648" s="307" t="s">
        <v>336</v>
      </c>
      <c r="KE648" s="307"/>
      <c r="KF648" s="307"/>
      <c r="KG648" s="307"/>
      <c r="KH648" s="307"/>
      <c r="KI648" s="307"/>
      <c r="KJ648" s="307"/>
      <c r="KK648" s="307"/>
      <c r="KL648" s="307" t="s">
        <v>336</v>
      </c>
      <c r="KM648" s="307"/>
      <c r="KN648" s="307"/>
      <c r="KO648" s="307"/>
      <c r="KP648" s="307"/>
      <c r="KQ648" s="307"/>
      <c r="KR648" s="307"/>
      <c r="KS648" s="307"/>
      <c r="KT648" s="307" t="s">
        <v>336</v>
      </c>
      <c r="KU648" s="307"/>
      <c r="KV648" s="307"/>
      <c r="KW648" s="307"/>
      <c r="KX648" s="307"/>
      <c r="KY648" s="307"/>
      <c r="KZ648" s="307"/>
      <c r="LA648" s="307"/>
      <c r="LB648" s="307" t="s">
        <v>336</v>
      </c>
      <c r="LC648" s="307"/>
      <c r="LD648" s="307"/>
      <c r="LE648" s="307"/>
      <c r="LF648" s="307"/>
      <c r="LG648" s="307"/>
      <c r="LH648" s="307"/>
      <c r="LI648" s="307"/>
      <c r="LJ648" s="307" t="s">
        <v>336</v>
      </c>
      <c r="LK648" s="307"/>
      <c r="LL648" s="307"/>
      <c r="LM648" s="307"/>
      <c r="LN648" s="307"/>
      <c r="LO648" s="307"/>
      <c r="LP648" s="307"/>
      <c r="LQ648" s="307"/>
      <c r="LR648" s="307" t="s">
        <v>336</v>
      </c>
      <c r="LS648" s="307"/>
      <c r="LT648" s="307"/>
      <c r="LU648" s="307"/>
      <c r="LV648" s="307"/>
      <c r="LW648" s="307"/>
      <c r="LX648" s="307"/>
      <c r="LY648" s="307"/>
      <c r="LZ648" s="307" t="s">
        <v>336</v>
      </c>
      <c r="MA648" s="307"/>
      <c r="MB648" s="307"/>
      <c r="MC648" s="307"/>
      <c r="MD648" s="307"/>
      <c r="ME648" s="307"/>
      <c r="MF648" s="307"/>
      <c r="MG648" s="307"/>
      <c r="MH648" s="307" t="s">
        <v>336</v>
      </c>
      <c r="MI648" s="307"/>
      <c r="MJ648" s="307"/>
      <c r="MK648" s="307"/>
      <c r="ML648" s="307"/>
      <c r="MM648" s="307"/>
      <c r="MN648" s="307"/>
      <c r="MO648" s="307"/>
      <c r="MP648" s="307" t="s">
        <v>336</v>
      </c>
      <c r="MQ648" s="307"/>
      <c r="MR648" s="307"/>
      <c r="MS648" s="307"/>
      <c r="MT648" s="307"/>
      <c r="MU648" s="307"/>
      <c r="MV648" s="307"/>
      <c r="MW648" s="307"/>
      <c r="MX648" s="307" t="s">
        <v>336</v>
      </c>
      <c r="MY648" s="307"/>
      <c r="MZ648" s="307"/>
      <c r="NA648" s="307"/>
      <c r="NB648" s="307"/>
      <c r="NC648" s="307"/>
      <c r="ND648" s="307"/>
      <c r="NE648" s="307"/>
      <c r="NF648" s="307" t="s">
        <v>336</v>
      </c>
      <c r="NG648" s="307"/>
      <c r="NH648" s="307"/>
      <c r="NI648" s="307"/>
      <c r="NJ648" s="307"/>
      <c r="NK648" s="307"/>
      <c r="NL648" s="307"/>
      <c r="NM648" s="307"/>
      <c r="NN648" s="307" t="s">
        <v>336</v>
      </c>
      <c r="NO648" s="307"/>
      <c r="NP648" s="307"/>
      <c r="NQ648" s="307"/>
      <c r="NR648" s="307"/>
      <c r="NS648" s="307"/>
      <c r="NT648" s="307"/>
      <c r="NU648" s="307"/>
      <c r="NV648" s="307" t="s">
        <v>336</v>
      </c>
      <c r="NW648" s="307"/>
      <c r="NX648" s="307"/>
      <c r="NY648" s="307"/>
      <c r="NZ648" s="307"/>
      <c r="OA648" s="307"/>
      <c r="OB648" s="307"/>
      <c r="OC648" s="307"/>
      <c r="OD648" s="307" t="s">
        <v>336</v>
      </c>
      <c r="OE648" s="307"/>
      <c r="OF648" s="307"/>
      <c r="OG648" s="307"/>
      <c r="OH648" s="307"/>
      <c r="OI648" s="307"/>
      <c r="OJ648" s="307"/>
      <c r="OK648" s="307"/>
      <c r="OL648" s="307" t="s">
        <v>336</v>
      </c>
      <c r="OM648" s="307"/>
      <c r="ON648" s="307"/>
      <c r="OO648" s="307"/>
      <c r="OP648" s="307"/>
      <c r="OQ648" s="307"/>
      <c r="OR648" s="307"/>
      <c r="OS648" s="307"/>
      <c r="OT648" s="307" t="s">
        <v>336</v>
      </c>
      <c r="OU648" s="307"/>
      <c r="OV648" s="307"/>
      <c r="OW648" s="307"/>
      <c r="OX648" s="307"/>
      <c r="OY648" s="307"/>
      <c r="OZ648" s="307"/>
      <c r="PA648" s="307"/>
      <c r="PB648" s="307" t="s">
        <v>336</v>
      </c>
      <c r="PC648" s="307"/>
      <c r="PD648" s="307"/>
      <c r="PE648" s="307"/>
      <c r="PF648" s="307"/>
      <c r="PG648" s="307"/>
      <c r="PH648" s="307"/>
      <c r="PI648" s="307"/>
      <c r="PJ648" s="307" t="s">
        <v>336</v>
      </c>
      <c r="PK648" s="307"/>
      <c r="PL648" s="307"/>
      <c r="PM648" s="307"/>
      <c r="PN648" s="307"/>
      <c r="PO648" s="307"/>
      <c r="PP648" s="307"/>
      <c r="PQ648" s="307"/>
      <c r="PR648" s="307" t="s">
        <v>336</v>
      </c>
      <c r="PS648" s="307"/>
      <c r="PT648" s="307"/>
      <c r="PU648" s="307"/>
      <c r="PV648" s="307"/>
      <c r="PW648" s="307"/>
      <c r="PX648" s="307"/>
      <c r="PY648" s="307"/>
      <c r="PZ648" s="307" t="s">
        <v>336</v>
      </c>
      <c r="QA648" s="307"/>
      <c r="QB648" s="307"/>
      <c r="QC648" s="307"/>
      <c r="QD648" s="307"/>
      <c r="QE648" s="307"/>
      <c r="QF648" s="307"/>
      <c r="QG648" s="307"/>
      <c r="QH648" s="307" t="s">
        <v>336</v>
      </c>
      <c r="QI648" s="307"/>
      <c r="QJ648" s="307"/>
      <c r="QK648" s="307"/>
      <c r="QL648" s="307"/>
      <c r="QM648" s="307"/>
      <c r="QN648" s="307"/>
      <c r="QO648" s="307"/>
      <c r="QP648" s="307" t="s">
        <v>336</v>
      </c>
      <c r="QQ648" s="307"/>
      <c r="QR648" s="307"/>
      <c r="QS648" s="307"/>
      <c r="QT648" s="307"/>
      <c r="QU648" s="307"/>
      <c r="QV648" s="307"/>
      <c r="QW648" s="307"/>
      <c r="QX648" s="307" t="s">
        <v>336</v>
      </c>
      <c r="QY648" s="307"/>
      <c r="QZ648" s="307"/>
      <c r="RA648" s="307"/>
      <c r="RB648" s="307"/>
      <c r="RC648" s="307"/>
      <c r="RD648" s="307"/>
      <c r="RE648" s="307"/>
      <c r="RF648" s="307" t="s">
        <v>336</v>
      </c>
      <c r="RG648" s="307"/>
      <c r="RH648" s="307"/>
      <c r="RI648" s="307"/>
      <c r="RJ648" s="307"/>
      <c r="RK648" s="307"/>
      <c r="RL648" s="307"/>
      <c r="RM648" s="307"/>
      <c r="RN648" s="307" t="s">
        <v>336</v>
      </c>
      <c r="RO648" s="307"/>
      <c r="RP648" s="307"/>
      <c r="RQ648" s="307"/>
      <c r="RR648" s="307"/>
      <c r="RS648" s="307"/>
      <c r="RT648" s="307"/>
      <c r="RU648" s="307"/>
      <c r="RV648" s="307" t="s">
        <v>336</v>
      </c>
      <c r="RW648" s="307"/>
      <c r="RX648" s="307"/>
      <c r="RY648" s="307"/>
      <c r="RZ648" s="307"/>
      <c r="SA648" s="307"/>
      <c r="SB648" s="307"/>
      <c r="SC648" s="307"/>
      <c r="SD648" s="307" t="s">
        <v>336</v>
      </c>
      <c r="SE648" s="307"/>
      <c r="SF648" s="307"/>
      <c r="SG648" s="307"/>
      <c r="SH648" s="307"/>
      <c r="SI648" s="307"/>
      <c r="SJ648" s="307"/>
      <c r="SK648" s="307"/>
      <c r="SL648" s="307" t="s">
        <v>336</v>
      </c>
      <c r="SM648" s="307"/>
      <c r="SN648" s="307"/>
      <c r="SO648" s="307"/>
      <c r="SP648" s="307"/>
      <c r="SQ648" s="307"/>
      <c r="SR648" s="307"/>
      <c r="SS648" s="307"/>
      <c r="ST648" s="307" t="s">
        <v>336</v>
      </c>
      <c r="SU648" s="307"/>
      <c r="SV648" s="307"/>
      <c r="SW648" s="307"/>
      <c r="SX648" s="307"/>
      <c r="SY648" s="307"/>
      <c r="SZ648" s="307"/>
      <c r="TA648" s="307"/>
      <c r="TB648" s="307" t="s">
        <v>336</v>
      </c>
      <c r="TC648" s="307"/>
      <c r="TD648" s="307"/>
      <c r="TE648" s="307"/>
      <c r="TF648" s="307"/>
      <c r="TG648" s="307"/>
      <c r="TH648" s="307"/>
      <c r="TI648" s="307"/>
      <c r="TJ648" s="307" t="s">
        <v>336</v>
      </c>
      <c r="TK648" s="307"/>
      <c r="TL648" s="307"/>
      <c r="TM648" s="307"/>
      <c r="TN648" s="307"/>
      <c r="TO648" s="307"/>
      <c r="TP648" s="307"/>
      <c r="TQ648" s="307"/>
      <c r="TR648" s="307" t="s">
        <v>336</v>
      </c>
      <c r="TS648" s="307"/>
      <c r="TT648" s="307"/>
      <c r="TU648" s="307"/>
      <c r="TV648" s="307"/>
      <c r="TW648" s="307"/>
      <c r="TX648" s="307"/>
      <c r="TY648" s="307"/>
      <c r="TZ648" s="307" t="s">
        <v>336</v>
      </c>
      <c r="UA648" s="307"/>
      <c r="UB648" s="307"/>
      <c r="UC648" s="307"/>
      <c r="UD648" s="307"/>
      <c r="UE648" s="307"/>
      <c r="UF648" s="307"/>
      <c r="UG648" s="307"/>
      <c r="UH648" s="307" t="s">
        <v>336</v>
      </c>
      <c r="UI648" s="307"/>
      <c r="UJ648" s="307"/>
      <c r="UK648" s="307"/>
      <c r="UL648" s="307"/>
      <c r="UM648" s="307"/>
      <c r="UN648" s="307"/>
      <c r="UO648" s="307"/>
      <c r="UP648" s="307" t="s">
        <v>336</v>
      </c>
      <c r="UQ648" s="307"/>
      <c r="UR648" s="307"/>
      <c r="US648" s="307"/>
      <c r="UT648" s="307"/>
      <c r="UU648" s="307"/>
      <c r="UV648" s="307"/>
      <c r="UW648" s="307"/>
      <c r="UX648" s="307" t="s">
        <v>336</v>
      </c>
      <c r="UY648" s="307"/>
      <c r="UZ648" s="307"/>
      <c r="VA648" s="307"/>
      <c r="VB648" s="307"/>
      <c r="VC648" s="307"/>
      <c r="VD648" s="307"/>
      <c r="VE648" s="307"/>
      <c r="VF648" s="307" t="s">
        <v>336</v>
      </c>
      <c r="VG648" s="307"/>
      <c r="VH648" s="307"/>
      <c r="VI648" s="307"/>
      <c r="VJ648" s="307"/>
      <c r="VK648" s="307"/>
      <c r="VL648" s="307"/>
      <c r="VM648" s="307"/>
      <c r="VN648" s="307" t="s">
        <v>336</v>
      </c>
      <c r="VO648" s="307"/>
      <c r="VP648" s="307"/>
      <c r="VQ648" s="307"/>
      <c r="VR648" s="307"/>
      <c r="VS648" s="307"/>
      <c r="VT648" s="307"/>
      <c r="VU648" s="307"/>
      <c r="VV648" s="307" t="s">
        <v>336</v>
      </c>
      <c r="VW648" s="307"/>
      <c r="VX648" s="307"/>
      <c r="VY648" s="307"/>
      <c r="VZ648" s="307"/>
      <c r="WA648" s="307"/>
      <c r="WB648" s="307"/>
      <c r="WC648" s="307"/>
      <c r="WD648" s="307" t="s">
        <v>336</v>
      </c>
      <c r="WE648" s="307"/>
      <c r="WF648" s="307"/>
      <c r="WG648" s="307"/>
      <c r="WH648" s="307"/>
      <c r="WI648" s="307"/>
      <c r="WJ648" s="307"/>
      <c r="WK648" s="307"/>
      <c r="WL648" s="307" t="s">
        <v>336</v>
      </c>
      <c r="WM648" s="307"/>
      <c r="WN648" s="307"/>
      <c r="WO648" s="307"/>
      <c r="WP648" s="307"/>
      <c r="WQ648" s="307"/>
      <c r="WR648" s="307"/>
      <c r="WS648" s="307"/>
      <c r="WT648" s="307" t="s">
        <v>336</v>
      </c>
      <c r="WU648" s="307"/>
      <c r="WV648" s="307"/>
      <c r="WW648" s="307"/>
      <c r="WX648" s="307"/>
      <c r="WY648" s="307"/>
      <c r="WZ648" s="307"/>
      <c r="XA648" s="307"/>
      <c r="XB648" s="307" t="s">
        <v>336</v>
      </c>
      <c r="XC648" s="307"/>
      <c r="XD648" s="307"/>
      <c r="XE648" s="307"/>
      <c r="XF648" s="307"/>
      <c r="XG648" s="307"/>
      <c r="XH648" s="307"/>
      <c r="XI648" s="307"/>
      <c r="XJ648" s="307" t="s">
        <v>336</v>
      </c>
      <c r="XK648" s="307"/>
      <c r="XL648" s="307"/>
      <c r="XM648" s="307"/>
      <c r="XN648" s="307"/>
      <c r="XO648" s="307"/>
      <c r="XP648" s="307"/>
      <c r="XQ648" s="307"/>
      <c r="XR648" s="307" t="s">
        <v>336</v>
      </c>
      <c r="XS648" s="307"/>
      <c r="XT648" s="307"/>
      <c r="XU648" s="307"/>
      <c r="XV648" s="307"/>
      <c r="XW648" s="307"/>
      <c r="XX648" s="307"/>
      <c r="XY648" s="307"/>
      <c r="XZ648" s="307" t="s">
        <v>336</v>
      </c>
      <c r="YA648" s="307"/>
      <c r="YB648" s="307"/>
      <c r="YC648" s="307"/>
      <c r="YD648" s="307"/>
      <c r="YE648" s="307"/>
      <c r="YF648" s="307"/>
      <c r="YG648" s="307"/>
      <c r="YH648" s="307" t="s">
        <v>336</v>
      </c>
      <c r="YI648" s="307"/>
      <c r="YJ648" s="307"/>
      <c r="YK648" s="307"/>
      <c r="YL648" s="307"/>
      <c r="YM648" s="307"/>
      <c r="YN648" s="307"/>
      <c r="YO648" s="307"/>
      <c r="YP648" s="307" t="s">
        <v>336</v>
      </c>
      <c r="YQ648" s="307"/>
      <c r="YR648" s="307"/>
      <c r="YS648" s="307"/>
      <c r="YT648" s="307"/>
      <c r="YU648" s="307"/>
      <c r="YV648" s="307"/>
      <c r="YW648" s="307"/>
      <c r="YX648" s="307" t="s">
        <v>336</v>
      </c>
      <c r="YY648" s="307"/>
      <c r="YZ648" s="307"/>
      <c r="ZA648" s="307"/>
      <c r="ZB648" s="307"/>
      <c r="ZC648" s="307"/>
      <c r="ZD648" s="307"/>
      <c r="ZE648" s="307"/>
      <c r="ZF648" s="307" t="s">
        <v>336</v>
      </c>
      <c r="ZG648" s="307"/>
      <c r="ZH648" s="307"/>
      <c r="ZI648" s="307"/>
      <c r="ZJ648" s="307"/>
      <c r="ZK648" s="307"/>
      <c r="ZL648" s="307"/>
      <c r="ZM648" s="307"/>
      <c r="ZN648" s="307" t="s">
        <v>336</v>
      </c>
      <c r="ZO648" s="307"/>
      <c r="ZP648" s="307"/>
      <c r="ZQ648" s="307"/>
      <c r="ZR648" s="307"/>
      <c r="ZS648" s="307"/>
      <c r="ZT648" s="307"/>
      <c r="ZU648" s="307"/>
      <c r="ZV648" s="307" t="s">
        <v>336</v>
      </c>
      <c r="ZW648" s="307"/>
      <c r="ZX648" s="307"/>
      <c r="ZY648" s="307"/>
      <c r="ZZ648" s="307"/>
      <c r="AAA648" s="307"/>
      <c r="AAB648" s="307"/>
      <c r="AAC648" s="307"/>
      <c r="AAD648" s="307" t="s">
        <v>336</v>
      </c>
      <c r="AAE648" s="307"/>
      <c r="AAF648" s="307"/>
      <c r="AAG648" s="307"/>
      <c r="AAH648" s="307"/>
      <c r="AAI648" s="307"/>
      <c r="AAJ648" s="307"/>
      <c r="AAK648" s="307"/>
      <c r="AAL648" s="307" t="s">
        <v>336</v>
      </c>
      <c r="AAM648" s="307"/>
      <c r="AAN648" s="307"/>
      <c r="AAO648" s="307"/>
      <c r="AAP648" s="307"/>
      <c r="AAQ648" s="307"/>
      <c r="AAR648" s="307"/>
      <c r="AAS648" s="307"/>
      <c r="AAT648" s="307" t="s">
        <v>336</v>
      </c>
      <c r="AAU648" s="307"/>
      <c r="AAV648" s="307"/>
      <c r="AAW648" s="307"/>
      <c r="AAX648" s="307"/>
      <c r="AAY648" s="307"/>
      <c r="AAZ648" s="307"/>
      <c r="ABA648" s="307"/>
      <c r="ABB648" s="307" t="s">
        <v>336</v>
      </c>
      <c r="ABC648" s="307"/>
      <c r="ABD648" s="307"/>
      <c r="ABE648" s="307"/>
      <c r="ABF648" s="307"/>
      <c r="ABG648" s="307"/>
      <c r="ABH648" s="307"/>
      <c r="ABI648" s="307"/>
      <c r="ABJ648" s="307" t="s">
        <v>336</v>
      </c>
      <c r="ABK648" s="307"/>
      <c r="ABL648" s="307"/>
      <c r="ABM648" s="307"/>
      <c r="ABN648" s="307"/>
      <c r="ABO648" s="307"/>
      <c r="ABP648" s="307"/>
      <c r="ABQ648" s="307"/>
      <c r="ABR648" s="307" t="s">
        <v>336</v>
      </c>
      <c r="ABS648" s="307"/>
      <c r="ABT648" s="307"/>
      <c r="ABU648" s="307"/>
      <c r="ABV648" s="307"/>
      <c r="ABW648" s="307"/>
      <c r="ABX648" s="307"/>
      <c r="ABY648" s="307"/>
      <c r="ABZ648" s="307" t="s">
        <v>336</v>
      </c>
      <c r="ACA648" s="307"/>
      <c r="ACB648" s="307"/>
      <c r="ACC648" s="307"/>
      <c r="ACD648" s="307"/>
      <c r="ACE648" s="307"/>
      <c r="ACF648" s="307"/>
      <c r="ACG648" s="307"/>
      <c r="ACH648" s="307" t="s">
        <v>336</v>
      </c>
      <c r="ACI648" s="307"/>
      <c r="ACJ648" s="307"/>
      <c r="ACK648" s="307"/>
      <c r="ACL648" s="307"/>
      <c r="ACM648" s="307"/>
      <c r="ACN648" s="307"/>
      <c r="ACO648" s="307"/>
      <c r="ACP648" s="307" t="s">
        <v>336</v>
      </c>
      <c r="ACQ648" s="307"/>
      <c r="ACR648" s="307"/>
      <c r="ACS648" s="307"/>
      <c r="ACT648" s="307"/>
      <c r="ACU648" s="307"/>
      <c r="ACV648" s="307"/>
      <c r="ACW648" s="307"/>
      <c r="ACX648" s="307" t="s">
        <v>336</v>
      </c>
      <c r="ACY648" s="307"/>
      <c r="ACZ648" s="307"/>
      <c r="ADA648" s="307"/>
      <c r="ADB648" s="307"/>
      <c r="ADC648" s="307"/>
      <c r="ADD648" s="307"/>
      <c r="ADE648" s="307"/>
      <c r="ADF648" s="307" t="s">
        <v>336</v>
      </c>
      <c r="ADG648" s="307"/>
      <c r="ADH648" s="307"/>
      <c r="ADI648" s="307"/>
      <c r="ADJ648" s="307"/>
      <c r="ADK648" s="307"/>
      <c r="ADL648" s="307"/>
      <c r="ADM648" s="307"/>
      <c r="ADN648" s="307" t="s">
        <v>336</v>
      </c>
      <c r="ADO648" s="307"/>
      <c r="ADP648" s="307"/>
      <c r="ADQ648" s="307"/>
      <c r="ADR648" s="307"/>
      <c r="ADS648" s="307"/>
      <c r="ADT648" s="307"/>
      <c r="ADU648" s="307"/>
      <c r="ADV648" s="307" t="s">
        <v>336</v>
      </c>
      <c r="ADW648" s="307"/>
      <c r="ADX648" s="307"/>
      <c r="ADY648" s="307"/>
      <c r="ADZ648" s="307"/>
      <c r="AEA648" s="307"/>
      <c r="AEB648" s="307"/>
      <c r="AEC648" s="307"/>
      <c r="AED648" s="307" t="s">
        <v>336</v>
      </c>
      <c r="AEE648" s="307"/>
      <c r="AEF648" s="307"/>
      <c r="AEG648" s="307"/>
      <c r="AEH648" s="307"/>
      <c r="AEI648" s="307"/>
      <c r="AEJ648" s="307"/>
      <c r="AEK648" s="307"/>
      <c r="AEL648" s="307" t="s">
        <v>336</v>
      </c>
      <c r="AEM648" s="307"/>
      <c r="AEN648" s="307"/>
      <c r="AEO648" s="307"/>
      <c r="AEP648" s="307"/>
      <c r="AEQ648" s="307"/>
      <c r="AER648" s="307"/>
      <c r="AES648" s="307"/>
      <c r="AET648" s="307" t="s">
        <v>336</v>
      </c>
      <c r="AEU648" s="307"/>
      <c r="AEV648" s="307"/>
      <c r="AEW648" s="307"/>
      <c r="AEX648" s="307"/>
      <c r="AEY648" s="307"/>
      <c r="AEZ648" s="307"/>
      <c r="AFA648" s="307"/>
      <c r="AFB648" s="307" t="s">
        <v>336</v>
      </c>
      <c r="AFC648" s="307"/>
      <c r="AFD648" s="307"/>
      <c r="AFE648" s="307"/>
      <c r="AFF648" s="307"/>
      <c r="AFG648" s="307"/>
      <c r="AFH648" s="307"/>
      <c r="AFI648" s="307"/>
      <c r="AFJ648" s="307" t="s">
        <v>336</v>
      </c>
      <c r="AFK648" s="307"/>
      <c r="AFL648" s="307"/>
      <c r="AFM648" s="307"/>
      <c r="AFN648" s="307"/>
      <c r="AFO648" s="307"/>
      <c r="AFP648" s="307"/>
      <c r="AFQ648" s="307"/>
      <c r="AFR648" s="307" t="s">
        <v>336</v>
      </c>
      <c r="AFS648" s="307"/>
      <c r="AFT648" s="307"/>
      <c r="AFU648" s="307"/>
      <c r="AFV648" s="307"/>
      <c r="AFW648" s="307"/>
      <c r="AFX648" s="307"/>
      <c r="AFY648" s="307"/>
      <c r="AFZ648" s="307" t="s">
        <v>336</v>
      </c>
      <c r="AGA648" s="307"/>
      <c r="AGB648" s="307"/>
      <c r="AGC648" s="307"/>
      <c r="AGD648" s="307"/>
      <c r="AGE648" s="307"/>
      <c r="AGF648" s="307"/>
      <c r="AGG648" s="307"/>
      <c r="AGH648" s="307" t="s">
        <v>336</v>
      </c>
      <c r="AGI648" s="307"/>
      <c r="AGJ648" s="307"/>
      <c r="AGK648" s="307"/>
      <c r="AGL648" s="307"/>
      <c r="AGM648" s="307"/>
      <c r="AGN648" s="307"/>
      <c r="AGO648" s="307"/>
      <c r="AGP648" s="307" t="s">
        <v>336</v>
      </c>
      <c r="AGQ648" s="307"/>
      <c r="AGR648" s="307"/>
      <c r="AGS648" s="307"/>
      <c r="AGT648" s="307"/>
      <c r="AGU648" s="307"/>
      <c r="AGV648" s="307"/>
      <c r="AGW648" s="307"/>
      <c r="AGX648" s="307" t="s">
        <v>336</v>
      </c>
      <c r="AGY648" s="307"/>
      <c r="AGZ648" s="307"/>
      <c r="AHA648" s="307"/>
      <c r="AHB648" s="307"/>
      <c r="AHC648" s="307"/>
      <c r="AHD648" s="307"/>
      <c r="AHE648" s="307"/>
      <c r="AHF648" s="307" t="s">
        <v>336</v>
      </c>
      <c r="AHG648" s="307"/>
      <c r="AHH648" s="307"/>
      <c r="AHI648" s="307"/>
      <c r="AHJ648" s="307"/>
      <c r="AHK648" s="307"/>
      <c r="AHL648" s="307"/>
      <c r="AHM648" s="307"/>
      <c r="AHN648" s="307" t="s">
        <v>336</v>
      </c>
      <c r="AHO648" s="307"/>
      <c r="AHP648" s="307"/>
      <c r="AHQ648" s="307"/>
      <c r="AHR648" s="307"/>
      <c r="AHS648" s="307"/>
      <c r="AHT648" s="307"/>
      <c r="AHU648" s="307"/>
      <c r="AHV648" s="307" t="s">
        <v>336</v>
      </c>
      <c r="AHW648" s="307"/>
      <c r="AHX648" s="307"/>
      <c r="AHY648" s="307"/>
      <c r="AHZ648" s="307"/>
      <c r="AIA648" s="307"/>
      <c r="AIB648" s="307"/>
      <c r="AIC648" s="307"/>
      <c r="AID648" s="307" t="s">
        <v>336</v>
      </c>
      <c r="AIE648" s="307"/>
      <c r="AIF648" s="307"/>
      <c r="AIG648" s="307"/>
      <c r="AIH648" s="307"/>
      <c r="AII648" s="307"/>
      <c r="AIJ648" s="307"/>
      <c r="AIK648" s="307"/>
      <c r="AIL648" s="307" t="s">
        <v>336</v>
      </c>
      <c r="AIM648" s="307"/>
      <c r="AIN648" s="307"/>
      <c r="AIO648" s="307"/>
      <c r="AIP648" s="307"/>
      <c r="AIQ648" s="307"/>
      <c r="AIR648" s="307"/>
      <c r="AIS648" s="307"/>
      <c r="AIT648" s="307" t="s">
        <v>336</v>
      </c>
      <c r="AIU648" s="307"/>
      <c r="AIV648" s="307"/>
      <c r="AIW648" s="307"/>
      <c r="AIX648" s="307"/>
      <c r="AIY648" s="307"/>
      <c r="AIZ648" s="307"/>
      <c r="AJA648" s="307"/>
      <c r="AJB648" s="307" t="s">
        <v>336</v>
      </c>
      <c r="AJC648" s="307"/>
      <c r="AJD648" s="307"/>
      <c r="AJE648" s="307"/>
      <c r="AJF648" s="307"/>
      <c r="AJG648" s="307"/>
      <c r="AJH648" s="307"/>
      <c r="AJI648" s="307"/>
      <c r="AJJ648" s="307" t="s">
        <v>336</v>
      </c>
      <c r="AJK648" s="307"/>
      <c r="AJL648" s="307"/>
      <c r="AJM648" s="307"/>
      <c r="AJN648" s="307"/>
      <c r="AJO648" s="307"/>
      <c r="AJP648" s="307"/>
      <c r="AJQ648" s="307"/>
      <c r="AJR648" s="307" t="s">
        <v>336</v>
      </c>
      <c r="AJS648" s="307"/>
      <c r="AJT648" s="307"/>
      <c r="AJU648" s="307"/>
      <c r="AJV648" s="307"/>
      <c r="AJW648" s="307"/>
      <c r="AJX648" s="307"/>
      <c r="AJY648" s="307"/>
      <c r="AJZ648" s="307" t="s">
        <v>336</v>
      </c>
      <c r="AKA648" s="307"/>
      <c r="AKB648" s="307"/>
      <c r="AKC648" s="307"/>
      <c r="AKD648" s="307"/>
      <c r="AKE648" s="307"/>
      <c r="AKF648" s="307"/>
      <c r="AKG648" s="307"/>
      <c r="AKH648" s="307" t="s">
        <v>336</v>
      </c>
      <c r="AKI648" s="307"/>
      <c r="AKJ648" s="307"/>
      <c r="AKK648" s="307"/>
      <c r="AKL648" s="307"/>
      <c r="AKM648" s="307"/>
      <c r="AKN648" s="307"/>
      <c r="AKO648" s="307"/>
      <c r="AKP648" s="307" t="s">
        <v>336</v>
      </c>
      <c r="AKQ648" s="307"/>
      <c r="AKR648" s="307"/>
      <c r="AKS648" s="307"/>
      <c r="AKT648" s="307"/>
      <c r="AKU648" s="307"/>
      <c r="AKV648" s="307"/>
      <c r="AKW648" s="307"/>
      <c r="AKX648" s="307" t="s">
        <v>336</v>
      </c>
      <c r="AKY648" s="307"/>
      <c r="AKZ648" s="307"/>
      <c r="ALA648" s="307"/>
      <c r="ALB648" s="307"/>
      <c r="ALC648" s="307"/>
      <c r="ALD648" s="307"/>
      <c r="ALE648" s="307"/>
      <c r="ALF648" s="307" t="s">
        <v>336</v>
      </c>
      <c r="ALG648" s="307"/>
      <c r="ALH648" s="307"/>
      <c r="ALI648" s="307"/>
      <c r="ALJ648" s="307"/>
      <c r="ALK648" s="307"/>
      <c r="ALL648" s="307"/>
      <c r="ALM648" s="307"/>
      <c r="ALN648" s="307" t="s">
        <v>336</v>
      </c>
      <c r="ALO648" s="307"/>
      <c r="ALP648" s="307"/>
      <c r="ALQ648" s="307"/>
      <c r="ALR648" s="307"/>
      <c r="ALS648" s="307"/>
      <c r="ALT648" s="307"/>
      <c r="ALU648" s="307"/>
      <c r="ALV648" s="307" t="s">
        <v>336</v>
      </c>
      <c r="ALW648" s="307"/>
      <c r="ALX648" s="307"/>
      <c r="ALY648" s="307"/>
      <c r="ALZ648" s="307"/>
      <c r="AMA648" s="307"/>
      <c r="AMB648" s="307"/>
      <c r="AMC648" s="307"/>
      <c r="AMD648" s="307" t="s">
        <v>336</v>
      </c>
      <c r="AME648" s="307"/>
      <c r="AMF648" s="307"/>
      <c r="AMG648" s="307"/>
      <c r="AMH648" s="307"/>
      <c r="AMI648" s="307"/>
      <c r="AMJ648" s="307"/>
      <c r="AMK648" s="307"/>
      <c r="AML648" s="307" t="s">
        <v>336</v>
      </c>
      <c r="AMM648" s="307"/>
      <c r="AMN648" s="307"/>
      <c r="AMO648" s="307"/>
      <c r="AMP648" s="307"/>
      <c r="AMQ648" s="307"/>
      <c r="AMR648" s="307"/>
      <c r="AMS648" s="307"/>
      <c r="AMT648" s="307" t="s">
        <v>336</v>
      </c>
      <c r="AMU648" s="307"/>
      <c r="AMV648" s="307"/>
      <c r="AMW648" s="307"/>
      <c r="AMX648" s="307"/>
      <c r="AMY648" s="307"/>
      <c r="AMZ648" s="307"/>
      <c r="ANA648" s="307"/>
      <c r="ANB648" s="307" t="s">
        <v>336</v>
      </c>
      <c r="ANC648" s="307"/>
      <c r="AND648" s="307"/>
      <c r="ANE648" s="307"/>
      <c r="ANF648" s="307"/>
      <c r="ANG648" s="307"/>
      <c r="ANH648" s="307"/>
      <c r="ANI648" s="307"/>
      <c r="ANJ648" s="307" t="s">
        <v>336</v>
      </c>
      <c r="ANK648" s="307"/>
      <c r="ANL648" s="307"/>
      <c r="ANM648" s="307"/>
      <c r="ANN648" s="307"/>
      <c r="ANO648" s="307"/>
      <c r="ANP648" s="307"/>
      <c r="ANQ648" s="307"/>
      <c r="ANR648" s="307" t="s">
        <v>336</v>
      </c>
      <c r="ANS648" s="307"/>
      <c r="ANT648" s="307"/>
      <c r="ANU648" s="307"/>
      <c r="ANV648" s="307"/>
      <c r="ANW648" s="307"/>
      <c r="ANX648" s="307"/>
      <c r="ANY648" s="307"/>
      <c r="ANZ648" s="307" t="s">
        <v>336</v>
      </c>
      <c r="AOA648" s="307"/>
      <c r="AOB648" s="307"/>
      <c r="AOC648" s="307"/>
      <c r="AOD648" s="307"/>
      <c r="AOE648" s="307"/>
      <c r="AOF648" s="307"/>
      <c r="AOG648" s="307"/>
      <c r="AOH648" s="307" t="s">
        <v>336</v>
      </c>
      <c r="AOI648" s="307"/>
      <c r="AOJ648" s="307"/>
      <c r="AOK648" s="307"/>
      <c r="AOL648" s="307"/>
      <c r="AOM648" s="307"/>
      <c r="AON648" s="307"/>
      <c r="AOO648" s="307"/>
      <c r="AOP648" s="307" t="s">
        <v>336</v>
      </c>
      <c r="AOQ648" s="307"/>
      <c r="AOR648" s="307"/>
      <c r="AOS648" s="307"/>
      <c r="AOT648" s="307"/>
      <c r="AOU648" s="307"/>
      <c r="AOV648" s="307"/>
      <c r="AOW648" s="307"/>
      <c r="AOX648" s="307" t="s">
        <v>336</v>
      </c>
      <c r="AOY648" s="307"/>
      <c r="AOZ648" s="307"/>
      <c r="APA648" s="307"/>
      <c r="APB648" s="307"/>
      <c r="APC648" s="307"/>
      <c r="APD648" s="307"/>
      <c r="APE648" s="307"/>
      <c r="APF648" s="307" t="s">
        <v>336</v>
      </c>
      <c r="APG648" s="307"/>
      <c r="APH648" s="307"/>
      <c r="API648" s="307"/>
      <c r="APJ648" s="307"/>
      <c r="APK648" s="307"/>
      <c r="APL648" s="307"/>
      <c r="APM648" s="307"/>
      <c r="APN648" s="307" t="s">
        <v>336</v>
      </c>
      <c r="APO648" s="307"/>
      <c r="APP648" s="307"/>
      <c r="APQ648" s="307"/>
      <c r="APR648" s="307"/>
      <c r="APS648" s="307"/>
      <c r="APT648" s="307"/>
      <c r="APU648" s="307"/>
      <c r="APV648" s="307" t="s">
        <v>336</v>
      </c>
      <c r="APW648" s="307"/>
      <c r="APX648" s="307"/>
      <c r="APY648" s="307"/>
      <c r="APZ648" s="307"/>
      <c r="AQA648" s="307"/>
      <c r="AQB648" s="307"/>
      <c r="AQC648" s="307"/>
      <c r="AQD648" s="307" t="s">
        <v>336</v>
      </c>
      <c r="AQE648" s="307"/>
      <c r="AQF648" s="307"/>
      <c r="AQG648" s="307"/>
      <c r="AQH648" s="307"/>
      <c r="AQI648" s="307"/>
      <c r="AQJ648" s="307"/>
      <c r="AQK648" s="307"/>
      <c r="AQL648" s="307" t="s">
        <v>336</v>
      </c>
      <c r="AQM648" s="307"/>
      <c r="AQN648" s="307"/>
      <c r="AQO648" s="307"/>
      <c r="AQP648" s="307"/>
      <c r="AQQ648" s="307"/>
      <c r="AQR648" s="307"/>
      <c r="AQS648" s="307"/>
      <c r="AQT648" s="307" t="s">
        <v>336</v>
      </c>
      <c r="AQU648" s="307"/>
      <c r="AQV648" s="307"/>
      <c r="AQW648" s="307"/>
      <c r="AQX648" s="307"/>
      <c r="AQY648" s="307"/>
      <c r="AQZ648" s="307"/>
      <c r="ARA648" s="307"/>
      <c r="ARB648" s="307" t="s">
        <v>336</v>
      </c>
      <c r="ARC648" s="307"/>
      <c r="ARD648" s="307"/>
      <c r="ARE648" s="307"/>
      <c r="ARF648" s="307"/>
      <c r="ARG648" s="307"/>
      <c r="ARH648" s="307"/>
      <c r="ARI648" s="307"/>
      <c r="ARJ648" s="307" t="s">
        <v>336</v>
      </c>
      <c r="ARK648" s="307"/>
      <c r="ARL648" s="307"/>
      <c r="ARM648" s="307"/>
      <c r="ARN648" s="307"/>
      <c r="ARO648" s="307"/>
      <c r="ARP648" s="307"/>
      <c r="ARQ648" s="307"/>
      <c r="ARR648" s="307" t="s">
        <v>336</v>
      </c>
      <c r="ARS648" s="307"/>
      <c r="ART648" s="307"/>
      <c r="ARU648" s="307"/>
      <c r="ARV648" s="307"/>
      <c r="ARW648" s="307"/>
      <c r="ARX648" s="307"/>
      <c r="ARY648" s="307"/>
      <c r="ARZ648" s="307" t="s">
        <v>336</v>
      </c>
      <c r="ASA648" s="307"/>
      <c r="ASB648" s="307"/>
      <c r="ASC648" s="307"/>
      <c r="ASD648" s="307"/>
      <c r="ASE648" s="307"/>
      <c r="ASF648" s="307"/>
      <c r="ASG648" s="307"/>
      <c r="ASH648" s="307" t="s">
        <v>336</v>
      </c>
      <c r="ASI648" s="307"/>
      <c r="ASJ648" s="307"/>
      <c r="ASK648" s="307"/>
      <c r="ASL648" s="307"/>
      <c r="ASM648" s="307"/>
      <c r="ASN648" s="307"/>
      <c r="ASO648" s="307"/>
      <c r="ASP648" s="307" t="s">
        <v>336</v>
      </c>
      <c r="ASQ648" s="307"/>
      <c r="ASR648" s="307"/>
      <c r="ASS648" s="307"/>
      <c r="AST648" s="307"/>
      <c r="ASU648" s="307"/>
      <c r="ASV648" s="307"/>
      <c r="ASW648" s="307"/>
      <c r="ASX648" s="307" t="s">
        <v>336</v>
      </c>
      <c r="ASY648" s="307"/>
      <c r="ASZ648" s="307"/>
      <c r="ATA648" s="307"/>
      <c r="ATB648" s="307"/>
      <c r="ATC648" s="307"/>
      <c r="ATD648" s="307"/>
      <c r="ATE648" s="307"/>
      <c r="ATF648" s="307" t="s">
        <v>336</v>
      </c>
      <c r="ATG648" s="307"/>
      <c r="ATH648" s="307"/>
      <c r="ATI648" s="307"/>
      <c r="ATJ648" s="307"/>
      <c r="ATK648" s="307"/>
      <c r="ATL648" s="307"/>
      <c r="ATM648" s="307"/>
      <c r="ATN648" s="307" t="s">
        <v>336</v>
      </c>
      <c r="ATO648" s="307"/>
      <c r="ATP648" s="307"/>
      <c r="ATQ648" s="307"/>
      <c r="ATR648" s="307"/>
      <c r="ATS648" s="307"/>
      <c r="ATT648" s="307"/>
      <c r="ATU648" s="307"/>
      <c r="ATV648" s="307" t="s">
        <v>336</v>
      </c>
      <c r="ATW648" s="307"/>
      <c r="ATX648" s="307"/>
      <c r="ATY648" s="307"/>
      <c r="ATZ648" s="307"/>
      <c r="AUA648" s="307"/>
      <c r="AUB648" s="307"/>
      <c r="AUC648" s="307"/>
      <c r="AUD648" s="307" t="s">
        <v>336</v>
      </c>
      <c r="AUE648" s="307"/>
      <c r="AUF648" s="307"/>
      <c r="AUG648" s="307"/>
      <c r="AUH648" s="307"/>
      <c r="AUI648" s="307"/>
      <c r="AUJ648" s="307"/>
      <c r="AUK648" s="307"/>
      <c r="AUL648" s="307" t="s">
        <v>336</v>
      </c>
      <c r="AUM648" s="307"/>
      <c r="AUN648" s="307"/>
      <c r="AUO648" s="307"/>
      <c r="AUP648" s="307"/>
      <c r="AUQ648" s="307"/>
      <c r="AUR648" s="307"/>
      <c r="AUS648" s="307"/>
      <c r="AUT648" s="307" t="s">
        <v>336</v>
      </c>
      <c r="AUU648" s="307"/>
      <c r="AUV648" s="307"/>
      <c r="AUW648" s="307"/>
      <c r="AUX648" s="307"/>
      <c r="AUY648" s="307"/>
      <c r="AUZ648" s="307"/>
      <c r="AVA648" s="307"/>
      <c r="AVB648" s="307" t="s">
        <v>336</v>
      </c>
      <c r="AVC648" s="307"/>
      <c r="AVD648" s="307"/>
      <c r="AVE648" s="307"/>
      <c r="AVF648" s="307"/>
      <c r="AVG648" s="307"/>
      <c r="AVH648" s="307"/>
      <c r="AVI648" s="307"/>
      <c r="AVJ648" s="307" t="s">
        <v>336</v>
      </c>
      <c r="AVK648" s="307"/>
      <c r="AVL648" s="307"/>
      <c r="AVM648" s="307"/>
      <c r="AVN648" s="307"/>
      <c r="AVO648" s="307"/>
      <c r="AVP648" s="307"/>
      <c r="AVQ648" s="307"/>
      <c r="AVR648" s="307" t="s">
        <v>336</v>
      </c>
      <c r="AVS648" s="307"/>
      <c r="AVT648" s="307"/>
      <c r="AVU648" s="307"/>
      <c r="AVV648" s="307"/>
      <c r="AVW648" s="307"/>
      <c r="AVX648" s="307"/>
      <c r="AVY648" s="307"/>
      <c r="AVZ648" s="307" t="s">
        <v>336</v>
      </c>
      <c r="AWA648" s="307"/>
      <c r="AWB648" s="307"/>
      <c r="AWC648" s="307"/>
      <c r="AWD648" s="307"/>
      <c r="AWE648" s="307"/>
      <c r="AWF648" s="307"/>
      <c r="AWG648" s="307"/>
      <c r="AWH648" s="307" t="s">
        <v>336</v>
      </c>
      <c r="AWI648" s="307"/>
      <c r="AWJ648" s="307"/>
      <c r="AWK648" s="307"/>
      <c r="AWL648" s="307"/>
      <c r="AWM648" s="307"/>
      <c r="AWN648" s="307"/>
      <c r="AWO648" s="307"/>
      <c r="AWP648" s="307" t="s">
        <v>336</v>
      </c>
      <c r="AWQ648" s="307"/>
      <c r="AWR648" s="307"/>
      <c r="AWS648" s="307"/>
      <c r="AWT648" s="307"/>
      <c r="AWU648" s="307"/>
      <c r="AWV648" s="307"/>
      <c r="AWW648" s="307"/>
      <c r="AWX648" s="307" t="s">
        <v>336</v>
      </c>
      <c r="AWY648" s="307"/>
      <c r="AWZ648" s="307"/>
      <c r="AXA648" s="307"/>
      <c r="AXB648" s="307"/>
      <c r="AXC648" s="307"/>
      <c r="AXD648" s="307"/>
      <c r="AXE648" s="307"/>
      <c r="AXF648" s="307" t="s">
        <v>336</v>
      </c>
      <c r="AXG648" s="307"/>
      <c r="AXH648" s="307"/>
      <c r="AXI648" s="307"/>
      <c r="AXJ648" s="307"/>
      <c r="AXK648" s="307"/>
      <c r="AXL648" s="307"/>
      <c r="AXM648" s="307"/>
      <c r="AXN648" s="307" t="s">
        <v>336</v>
      </c>
      <c r="AXO648" s="307"/>
      <c r="AXP648" s="307"/>
      <c r="AXQ648" s="307"/>
      <c r="AXR648" s="307"/>
      <c r="AXS648" s="307"/>
      <c r="AXT648" s="307"/>
      <c r="AXU648" s="307"/>
      <c r="AXV648" s="307" t="s">
        <v>336</v>
      </c>
      <c r="AXW648" s="307"/>
      <c r="AXX648" s="307"/>
      <c r="AXY648" s="307"/>
      <c r="AXZ648" s="307"/>
      <c r="AYA648" s="307"/>
      <c r="AYB648" s="307"/>
      <c r="AYC648" s="307"/>
      <c r="AYD648" s="307" t="s">
        <v>336</v>
      </c>
      <c r="AYE648" s="307"/>
      <c r="AYF648" s="307"/>
      <c r="AYG648" s="307"/>
      <c r="AYH648" s="307"/>
      <c r="AYI648" s="307"/>
      <c r="AYJ648" s="307"/>
      <c r="AYK648" s="307"/>
      <c r="AYL648" s="307" t="s">
        <v>336</v>
      </c>
      <c r="AYM648" s="307"/>
      <c r="AYN648" s="307"/>
      <c r="AYO648" s="307"/>
      <c r="AYP648" s="307"/>
      <c r="AYQ648" s="307"/>
      <c r="AYR648" s="307"/>
      <c r="AYS648" s="307"/>
      <c r="AYT648" s="307" t="s">
        <v>336</v>
      </c>
      <c r="AYU648" s="307"/>
      <c r="AYV648" s="307"/>
      <c r="AYW648" s="307"/>
      <c r="AYX648" s="307"/>
      <c r="AYY648" s="307"/>
      <c r="AYZ648" s="307"/>
      <c r="AZA648" s="307"/>
      <c r="AZB648" s="307" t="s">
        <v>336</v>
      </c>
      <c r="AZC648" s="307"/>
      <c r="AZD648" s="307"/>
      <c r="AZE648" s="307"/>
      <c r="AZF648" s="307"/>
      <c r="AZG648" s="307"/>
      <c r="AZH648" s="307"/>
      <c r="AZI648" s="307"/>
      <c r="AZJ648" s="307" t="s">
        <v>336</v>
      </c>
      <c r="AZK648" s="307"/>
      <c r="AZL648" s="307"/>
      <c r="AZM648" s="307"/>
      <c r="AZN648" s="307"/>
      <c r="AZO648" s="307"/>
      <c r="AZP648" s="307"/>
      <c r="AZQ648" s="307"/>
      <c r="AZR648" s="307" t="s">
        <v>336</v>
      </c>
      <c r="AZS648" s="307"/>
      <c r="AZT648" s="307"/>
      <c r="AZU648" s="307"/>
      <c r="AZV648" s="307"/>
      <c r="AZW648" s="307"/>
      <c r="AZX648" s="307"/>
      <c r="AZY648" s="307"/>
      <c r="AZZ648" s="307" t="s">
        <v>336</v>
      </c>
      <c r="BAA648" s="307"/>
      <c r="BAB648" s="307"/>
      <c r="BAC648" s="307"/>
      <c r="BAD648" s="307"/>
      <c r="BAE648" s="307"/>
      <c r="BAF648" s="307"/>
      <c r="BAG648" s="307"/>
      <c r="BAH648" s="307" t="s">
        <v>336</v>
      </c>
      <c r="BAI648" s="307"/>
      <c r="BAJ648" s="307"/>
      <c r="BAK648" s="307"/>
      <c r="BAL648" s="307"/>
      <c r="BAM648" s="307"/>
      <c r="BAN648" s="307"/>
      <c r="BAO648" s="307"/>
      <c r="BAP648" s="307" t="s">
        <v>336</v>
      </c>
      <c r="BAQ648" s="307"/>
      <c r="BAR648" s="307"/>
      <c r="BAS648" s="307"/>
      <c r="BAT648" s="307"/>
      <c r="BAU648" s="307"/>
      <c r="BAV648" s="307"/>
      <c r="BAW648" s="307"/>
      <c r="BAX648" s="307" t="s">
        <v>336</v>
      </c>
      <c r="BAY648" s="307"/>
      <c r="BAZ648" s="307"/>
      <c r="BBA648" s="307"/>
      <c r="BBB648" s="307"/>
      <c r="BBC648" s="307"/>
      <c r="BBD648" s="307"/>
      <c r="BBE648" s="307"/>
      <c r="BBF648" s="307" t="s">
        <v>336</v>
      </c>
      <c r="BBG648" s="307"/>
      <c r="BBH648" s="307"/>
      <c r="BBI648" s="307"/>
      <c r="BBJ648" s="307"/>
      <c r="BBK648" s="307"/>
      <c r="BBL648" s="307"/>
      <c r="BBM648" s="307"/>
      <c r="BBN648" s="307" t="s">
        <v>336</v>
      </c>
      <c r="BBO648" s="307"/>
      <c r="BBP648" s="307"/>
      <c r="BBQ648" s="307"/>
      <c r="BBR648" s="307"/>
      <c r="BBS648" s="307"/>
      <c r="BBT648" s="307"/>
      <c r="BBU648" s="307"/>
      <c r="BBV648" s="307" t="s">
        <v>336</v>
      </c>
      <c r="BBW648" s="307"/>
      <c r="BBX648" s="307"/>
      <c r="BBY648" s="307"/>
      <c r="BBZ648" s="307"/>
      <c r="BCA648" s="307"/>
      <c r="BCB648" s="307"/>
      <c r="BCC648" s="307"/>
      <c r="BCD648" s="307" t="s">
        <v>336</v>
      </c>
      <c r="BCE648" s="307"/>
      <c r="BCF648" s="307"/>
      <c r="BCG648" s="307"/>
      <c r="BCH648" s="307"/>
      <c r="BCI648" s="307"/>
      <c r="BCJ648" s="307"/>
      <c r="BCK648" s="307"/>
      <c r="BCL648" s="307" t="s">
        <v>336</v>
      </c>
      <c r="BCM648" s="307"/>
      <c r="BCN648" s="307"/>
      <c r="BCO648" s="307"/>
      <c r="BCP648" s="307"/>
      <c r="BCQ648" s="307"/>
      <c r="BCR648" s="307"/>
      <c r="BCS648" s="307"/>
      <c r="BCT648" s="307" t="s">
        <v>336</v>
      </c>
      <c r="BCU648" s="307"/>
      <c r="BCV648" s="307"/>
      <c r="BCW648" s="307"/>
      <c r="BCX648" s="307"/>
      <c r="BCY648" s="307"/>
      <c r="BCZ648" s="307"/>
      <c r="BDA648" s="307"/>
      <c r="BDB648" s="307" t="s">
        <v>336</v>
      </c>
      <c r="BDC648" s="307"/>
      <c r="BDD648" s="307"/>
      <c r="BDE648" s="307"/>
      <c r="BDF648" s="307"/>
      <c r="BDG648" s="307"/>
      <c r="BDH648" s="307"/>
      <c r="BDI648" s="307"/>
      <c r="BDJ648" s="307" t="s">
        <v>336</v>
      </c>
      <c r="BDK648" s="307"/>
      <c r="BDL648" s="307"/>
      <c r="BDM648" s="307"/>
      <c r="BDN648" s="307"/>
      <c r="BDO648" s="307"/>
      <c r="BDP648" s="307"/>
      <c r="BDQ648" s="307"/>
      <c r="BDR648" s="307" t="s">
        <v>336</v>
      </c>
      <c r="BDS648" s="307"/>
      <c r="BDT648" s="307"/>
      <c r="BDU648" s="307"/>
      <c r="BDV648" s="307"/>
      <c r="BDW648" s="307"/>
      <c r="BDX648" s="307"/>
      <c r="BDY648" s="307"/>
      <c r="BDZ648" s="307" t="s">
        <v>336</v>
      </c>
      <c r="BEA648" s="307"/>
      <c r="BEB648" s="307"/>
      <c r="BEC648" s="307"/>
      <c r="BED648" s="307"/>
      <c r="BEE648" s="307"/>
      <c r="BEF648" s="307"/>
      <c r="BEG648" s="307"/>
      <c r="BEH648" s="307" t="s">
        <v>336</v>
      </c>
      <c r="BEI648" s="307"/>
      <c r="BEJ648" s="307"/>
      <c r="BEK648" s="307"/>
      <c r="BEL648" s="307"/>
      <c r="BEM648" s="307"/>
      <c r="BEN648" s="307"/>
      <c r="BEO648" s="307"/>
      <c r="BEP648" s="307" t="s">
        <v>336</v>
      </c>
      <c r="BEQ648" s="307"/>
      <c r="BER648" s="307"/>
      <c r="BES648" s="307"/>
      <c r="BET648" s="307"/>
      <c r="BEU648" s="307"/>
      <c r="BEV648" s="307"/>
      <c r="BEW648" s="307"/>
      <c r="BEX648" s="307" t="s">
        <v>336</v>
      </c>
      <c r="BEY648" s="307"/>
      <c r="BEZ648" s="307"/>
      <c r="BFA648" s="307"/>
      <c r="BFB648" s="307"/>
      <c r="BFC648" s="307"/>
      <c r="BFD648" s="307"/>
      <c r="BFE648" s="307"/>
      <c r="BFF648" s="307" t="s">
        <v>336</v>
      </c>
      <c r="BFG648" s="307"/>
      <c r="BFH648" s="307"/>
      <c r="BFI648" s="307"/>
      <c r="BFJ648" s="307"/>
      <c r="BFK648" s="307"/>
      <c r="BFL648" s="307"/>
      <c r="BFM648" s="307"/>
      <c r="BFN648" s="307" t="s">
        <v>336</v>
      </c>
      <c r="BFO648" s="307"/>
      <c r="BFP648" s="307"/>
      <c r="BFQ648" s="307"/>
      <c r="BFR648" s="307"/>
      <c r="BFS648" s="307"/>
      <c r="BFT648" s="307"/>
      <c r="BFU648" s="307"/>
      <c r="BFV648" s="307" t="s">
        <v>336</v>
      </c>
      <c r="BFW648" s="307"/>
      <c r="BFX648" s="307"/>
      <c r="BFY648" s="307"/>
      <c r="BFZ648" s="307"/>
      <c r="BGA648" s="307"/>
      <c r="BGB648" s="307"/>
      <c r="BGC648" s="307"/>
      <c r="BGD648" s="307" t="s">
        <v>336</v>
      </c>
      <c r="BGE648" s="307"/>
      <c r="BGF648" s="307"/>
      <c r="BGG648" s="307"/>
      <c r="BGH648" s="307"/>
      <c r="BGI648" s="307"/>
      <c r="BGJ648" s="307"/>
      <c r="BGK648" s="307"/>
      <c r="BGL648" s="307" t="s">
        <v>336</v>
      </c>
      <c r="BGM648" s="307"/>
      <c r="BGN648" s="307"/>
      <c r="BGO648" s="307"/>
      <c r="BGP648" s="307"/>
      <c r="BGQ648" s="307"/>
      <c r="BGR648" s="307"/>
      <c r="BGS648" s="307"/>
      <c r="BGT648" s="307" t="s">
        <v>336</v>
      </c>
      <c r="BGU648" s="307"/>
      <c r="BGV648" s="307"/>
      <c r="BGW648" s="307"/>
      <c r="BGX648" s="307"/>
      <c r="BGY648" s="307"/>
      <c r="BGZ648" s="307"/>
      <c r="BHA648" s="307"/>
      <c r="BHB648" s="307" t="s">
        <v>336</v>
      </c>
      <c r="BHC648" s="307"/>
      <c r="BHD648" s="307"/>
      <c r="BHE648" s="307"/>
      <c r="BHF648" s="307"/>
      <c r="BHG648" s="307"/>
      <c r="BHH648" s="307"/>
      <c r="BHI648" s="307"/>
      <c r="BHJ648" s="307" t="s">
        <v>336</v>
      </c>
      <c r="BHK648" s="307"/>
      <c r="BHL648" s="307"/>
      <c r="BHM648" s="307"/>
      <c r="BHN648" s="307"/>
      <c r="BHO648" s="307"/>
      <c r="BHP648" s="307"/>
      <c r="BHQ648" s="307"/>
      <c r="BHR648" s="307" t="s">
        <v>336</v>
      </c>
      <c r="BHS648" s="307"/>
      <c r="BHT648" s="307"/>
      <c r="BHU648" s="307"/>
      <c r="BHV648" s="307"/>
      <c r="BHW648" s="307"/>
      <c r="BHX648" s="307"/>
      <c r="BHY648" s="307"/>
      <c r="BHZ648" s="307" t="s">
        <v>336</v>
      </c>
      <c r="BIA648" s="307"/>
      <c r="BIB648" s="307"/>
      <c r="BIC648" s="307"/>
      <c r="BID648" s="307"/>
      <c r="BIE648" s="307"/>
      <c r="BIF648" s="307"/>
      <c r="BIG648" s="307"/>
      <c r="BIH648" s="307" t="s">
        <v>336</v>
      </c>
      <c r="BII648" s="307"/>
      <c r="BIJ648" s="307"/>
      <c r="BIK648" s="307"/>
      <c r="BIL648" s="307"/>
      <c r="BIM648" s="307"/>
      <c r="BIN648" s="307"/>
      <c r="BIO648" s="307"/>
      <c r="BIP648" s="307" t="s">
        <v>336</v>
      </c>
      <c r="BIQ648" s="307"/>
      <c r="BIR648" s="307"/>
      <c r="BIS648" s="307"/>
      <c r="BIT648" s="307"/>
      <c r="BIU648" s="307"/>
      <c r="BIV648" s="307"/>
      <c r="BIW648" s="307"/>
      <c r="BIX648" s="307" t="s">
        <v>336</v>
      </c>
      <c r="BIY648" s="307"/>
      <c r="BIZ648" s="307"/>
      <c r="BJA648" s="307"/>
      <c r="BJB648" s="307"/>
      <c r="BJC648" s="307"/>
      <c r="BJD648" s="307"/>
      <c r="BJE648" s="307"/>
      <c r="BJF648" s="307" t="s">
        <v>336</v>
      </c>
      <c r="BJG648" s="307"/>
      <c r="BJH648" s="307"/>
      <c r="BJI648" s="307"/>
      <c r="BJJ648" s="307"/>
      <c r="BJK648" s="307"/>
      <c r="BJL648" s="307"/>
      <c r="BJM648" s="307"/>
      <c r="BJN648" s="307" t="s">
        <v>336</v>
      </c>
      <c r="BJO648" s="307"/>
      <c r="BJP648" s="307"/>
      <c r="BJQ648" s="307"/>
      <c r="BJR648" s="307"/>
      <c r="BJS648" s="307"/>
      <c r="BJT648" s="307"/>
      <c r="BJU648" s="307"/>
      <c r="BJV648" s="307" t="s">
        <v>336</v>
      </c>
      <c r="BJW648" s="307"/>
      <c r="BJX648" s="307"/>
      <c r="BJY648" s="307"/>
      <c r="BJZ648" s="307"/>
      <c r="BKA648" s="307"/>
      <c r="BKB648" s="307"/>
      <c r="BKC648" s="307"/>
      <c r="BKD648" s="307" t="s">
        <v>336</v>
      </c>
      <c r="BKE648" s="307"/>
      <c r="BKF648" s="307"/>
      <c r="BKG648" s="307"/>
      <c r="BKH648" s="307"/>
      <c r="BKI648" s="307"/>
      <c r="BKJ648" s="307"/>
      <c r="BKK648" s="307"/>
      <c r="BKL648" s="307" t="s">
        <v>336</v>
      </c>
      <c r="BKM648" s="307"/>
      <c r="BKN648" s="307"/>
      <c r="BKO648" s="307"/>
      <c r="BKP648" s="307"/>
      <c r="BKQ648" s="307"/>
      <c r="BKR648" s="307"/>
      <c r="BKS648" s="307"/>
      <c r="BKT648" s="307" t="s">
        <v>336</v>
      </c>
      <c r="BKU648" s="307"/>
      <c r="BKV648" s="307"/>
      <c r="BKW648" s="307"/>
      <c r="BKX648" s="307"/>
      <c r="BKY648" s="307"/>
      <c r="BKZ648" s="307"/>
      <c r="BLA648" s="307"/>
      <c r="BLB648" s="307" t="s">
        <v>336</v>
      </c>
      <c r="BLC648" s="307"/>
      <c r="BLD648" s="307"/>
      <c r="BLE648" s="307"/>
      <c r="BLF648" s="307"/>
      <c r="BLG648" s="307"/>
      <c r="BLH648" s="307"/>
      <c r="BLI648" s="307"/>
      <c r="BLJ648" s="307" t="s">
        <v>336</v>
      </c>
      <c r="BLK648" s="307"/>
      <c r="BLL648" s="307"/>
      <c r="BLM648" s="307"/>
      <c r="BLN648" s="307"/>
      <c r="BLO648" s="307"/>
      <c r="BLP648" s="307"/>
      <c r="BLQ648" s="307"/>
      <c r="BLR648" s="307" t="s">
        <v>336</v>
      </c>
      <c r="BLS648" s="307"/>
      <c r="BLT648" s="307"/>
      <c r="BLU648" s="307"/>
      <c r="BLV648" s="307"/>
      <c r="BLW648" s="307"/>
      <c r="BLX648" s="307"/>
      <c r="BLY648" s="307"/>
      <c r="BLZ648" s="307" t="s">
        <v>336</v>
      </c>
      <c r="BMA648" s="307"/>
      <c r="BMB648" s="307"/>
      <c r="BMC648" s="307"/>
      <c r="BMD648" s="307"/>
      <c r="BME648" s="307"/>
      <c r="BMF648" s="307"/>
      <c r="BMG648" s="307"/>
      <c r="BMH648" s="307" t="s">
        <v>336</v>
      </c>
      <c r="BMI648" s="307"/>
      <c r="BMJ648" s="307"/>
      <c r="BMK648" s="307"/>
      <c r="BML648" s="307"/>
      <c r="BMM648" s="307"/>
      <c r="BMN648" s="307"/>
      <c r="BMO648" s="307"/>
      <c r="BMP648" s="307" t="s">
        <v>336</v>
      </c>
      <c r="BMQ648" s="307"/>
      <c r="BMR648" s="307"/>
      <c r="BMS648" s="307"/>
      <c r="BMT648" s="307"/>
      <c r="BMU648" s="307"/>
      <c r="BMV648" s="307"/>
      <c r="BMW648" s="307"/>
      <c r="BMX648" s="307" t="s">
        <v>336</v>
      </c>
      <c r="BMY648" s="307"/>
      <c r="BMZ648" s="307"/>
      <c r="BNA648" s="307"/>
      <c r="BNB648" s="307"/>
      <c r="BNC648" s="307"/>
      <c r="BND648" s="307"/>
      <c r="BNE648" s="307"/>
      <c r="BNF648" s="307" t="s">
        <v>336</v>
      </c>
      <c r="BNG648" s="307"/>
      <c r="BNH648" s="307"/>
      <c r="BNI648" s="307"/>
      <c r="BNJ648" s="307"/>
      <c r="BNK648" s="307"/>
      <c r="BNL648" s="307"/>
      <c r="BNM648" s="307"/>
      <c r="BNN648" s="307" t="s">
        <v>336</v>
      </c>
      <c r="BNO648" s="307"/>
      <c r="BNP648" s="307"/>
      <c r="BNQ648" s="307"/>
      <c r="BNR648" s="307"/>
      <c r="BNS648" s="307"/>
      <c r="BNT648" s="307"/>
      <c r="BNU648" s="307"/>
      <c r="BNV648" s="307" t="s">
        <v>336</v>
      </c>
      <c r="BNW648" s="307"/>
      <c r="BNX648" s="307"/>
      <c r="BNY648" s="307"/>
      <c r="BNZ648" s="307"/>
      <c r="BOA648" s="307"/>
      <c r="BOB648" s="307"/>
      <c r="BOC648" s="307"/>
      <c r="BOD648" s="307" t="s">
        <v>336</v>
      </c>
      <c r="BOE648" s="307"/>
      <c r="BOF648" s="307"/>
      <c r="BOG648" s="307"/>
      <c r="BOH648" s="307"/>
      <c r="BOI648" s="307"/>
      <c r="BOJ648" s="307"/>
      <c r="BOK648" s="307"/>
      <c r="BOL648" s="307" t="s">
        <v>336</v>
      </c>
      <c r="BOM648" s="307"/>
      <c r="BON648" s="307"/>
      <c r="BOO648" s="307"/>
      <c r="BOP648" s="307"/>
      <c r="BOQ648" s="307"/>
      <c r="BOR648" s="307"/>
      <c r="BOS648" s="307"/>
      <c r="BOT648" s="307" t="s">
        <v>336</v>
      </c>
      <c r="BOU648" s="307"/>
      <c r="BOV648" s="307"/>
      <c r="BOW648" s="307"/>
      <c r="BOX648" s="307"/>
      <c r="BOY648" s="307"/>
      <c r="BOZ648" s="307"/>
      <c r="BPA648" s="307"/>
      <c r="BPB648" s="307" t="s">
        <v>336</v>
      </c>
      <c r="BPC648" s="307"/>
      <c r="BPD648" s="307"/>
      <c r="BPE648" s="307"/>
      <c r="BPF648" s="307"/>
      <c r="BPG648" s="307"/>
      <c r="BPH648" s="307"/>
      <c r="BPI648" s="307"/>
      <c r="BPJ648" s="307" t="s">
        <v>336</v>
      </c>
      <c r="BPK648" s="307"/>
      <c r="BPL648" s="307"/>
      <c r="BPM648" s="307"/>
      <c r="BPN648" s="307"/>
      <c r="BPO648" s="307"/>
      <c r="BPP648" s="307"/>
      <c r="BPQ648" s="307"/>
      <c r="BPR648" s="307" t="s">
        <v>336</v>
      </c>
      <c r="BPS648" s="307"/>
      <c r="BPT648" s="307"/>
      <c r="BPU648" s="307"/>
      <c r="BPV648" s="307"/>
      <c r="BPW648" s="307"/>
      <c r="BPX648" s="307"/>
      <c r="BPY648" s="307"/>
      <c r="BPZ648" s="307" t="s">
        <v>336</v>
      </c>
      <c r="BQA648" s="307"/>
      <c r="BQB648" s="307"/>
      <c r="BQC648" s="307"/>
      <c r="BQD648" s="307"/>
      <c r="BQE648" s="307"/>
      <c r="BQF648" s="307"/>
      <c r="BQG648" s="307"/>
      <c r="BQH648" s="307" t="s">
        <v>336</v>
      </c>
      <c r="BQI648" s="307"/>
      <c r="BQJ648" s="307"/>
      <c r="BQK648" s="307"/>
      <c r="BQL648" s="307"/>
      <c r="BQM648" s="307"/>
      <c r="BQN648" s="307"/>
      <c r="BQO648" s="307"/>
      <c r="BQP648" s="307" t="s">
        <v>336</v>
      </c>
      <c r="BQQ648" s="307"/>
      <c r="BQR648" s="307"/>
      <c r="BQS648" s="307"/>
      <c r="BQT648" s="307"/>
      <c r="BQU648" s="307"/>
      <c r="BQV648" s="307"/>
      <c r="BQW648" s="307"/>
      <c r="BQX648" s="307" t="s">
        <v>336</v>
      </c>
      <c r="BQY648" s="307"/>
      <c r="BQZ648" s="307"/>
      <c r="BRA648" s="307"/>
      <c r="BRB648" s="307"/>
      <c r="BRC648" s="307"/>
      <c r="BRD648" s="307"/>
      <c r="BRE648" s="307"/>
      <c r="BRF648" s="307" t="s">
        <v>336</v>
      </c>
      <c r="BRG648" s="307"/>
      <c r="BRH648" s="307"/>
      <c r="BRI648" s="307"/>
      <c r="BRJ648" s="307"/>
      <c r="BRK648" s="307"/>
      <c r="BRL648" s="307"/>
      <c r="BRM648" s="307"/>
      <c r="BRN648" s="307" t="s">
        <v>336</v>
      </c>
      <c r="BRO648" s="307"/>
      <c r="BRP648" s="307"/>
      <c r="BRQ648" s="307"/>
      <c r="BRR648" s="307"/>
      <c r="BRS648" s="307"/>
      <c r="BRT648" s="307"/>
      <c r="BRU648" s="307"/>
      <c r="BRV648" s="307" t="s">
        <v>336</v>
      </c>
      <c r="BRW648" s="307"/>
      <c r="BRX648" s="307"/>
      <c r="BRY648" s="307"/>
      <c r="BRZ648" s="307"/>
      <c r="BSA648" s="307"/>
      <c r="BSB648" s="307"/>
      <c r="BSC648" s="307"/>
      <c r="BSD648" s="307" t="s">
        <v>336</v>
      </c>
      <c r="BSE648" s="307"/>
      <c r="BSF648" s="307"/>
      <c r="BSG648" s="307"/>
      <c r="BSH648" s="307"/>
      <c r="BSI648" s="307"/>
      <c r="BSJ648" s="307"/>
      <c r="BSK648" s="307"/>
      <c r="BSL648" s="307" t="s">
        <v>336</v>
      </c>
      <c r="BSM648" s="307"/>
      <c r="BSN648" s="307"/>
      <c r="BSO648" s="307"/>
      <c r="BSP648" s="307"/>
      <c r="BSQ648" s="307"/>
      <c r="BSR648" s="307"/>
      <c r="BSS648" s="307"/>
      <c r="BST648" s="307" t="s">
        <v>336</v>
      </c>
      <c r="BSU648" s="307"/>
      <c r="BSV648" s="307"/>
      <c r="BSW648" s="307"/>
      <c r="BSX648" s="307"/>
      <c r="BSY648" s="307"/>
      <c r="BSZ648" s="307"/>
      <c r="BTA648" s="307"/>
      <c r="BTB648" s="307" t="s">
        <v>336</v>
      </c>
      <c r="BTC648" s="307"/>
      <c r="BTD648" s="307"/>
      <c r="BTE648" s="307"/>
      <c r="BTF648" s="307"/>
      <c r="BTG648" s="307"/>
      <c r="BTH648" s="307"/>
      <c r="BTI648" s="307"/>
      <c r="BTJ648" s="307" t="s">
        <v>336</v>
      </c>
      <c r="BTK648" s="307"/>
      <c r="BTL648" s="307"/>
      <c r="BTM648" s="307"/>
      <c r="BTN648" s="307"/>
      <c r="BTO648" s="307"/>
      <c r="BTP648" s="307"/>
      <c r="BTQ648" s="307"/>
      <c r="BTR648" s="307" t="s">
        <v>336</v>
      </c>
      <c r="BTS648" s="307"/>
      <c r="BTT648" s="307"/>
      <c r="BTU648" s="307"/>
      <c r="BTV648" s="307"/>
      <c r="BTW648" s="307"/>
      <c r="BTX648" s="307"/>
      <c r="BTY648" s="307"/>
      <c r="BTZ648" s="307" t="s">
        <v>336</v>
      </c>
      <c r="BUA648" s="307"/>
      <c r="BUB648" s="307"/>
      <c r="BUC648" s="307"/>
      <c r="BUD648" s="307"/>
      <c r="BUE648" s="307"/>
      <c r="BUF648" s="307"/>
      <c r="BUG648" s="307"/>
      <c r="BUH648" s="307" t="s">
        <v>336</v>
      </c>
      <c r="BUI648" s="307"/>
      <c r="BUJ648" s="307"/>
      <c r="BUK648" s="307"/>
      <c r="BUL648" s="307"/>
      <c r="BUM648" s="307"/>
      <c r="BUN648" s="307"/>
      <c r="BUO648" s="307"/>
      <c r="BUP648" s="307" t="s">
        <v>336</v>
      </c>
      <c r="BUQ648" s="307"/>
      <c r="BUR648" s="307"/>
      <c r="BUS648" s="307"/>
      <c r="BUT648" s="307"/>
      <c r="BUU648" s="307"/>
      <c r="BUV648" s="307"/>
      <c r="BUW648" s="307"/>
      <c r="BUX648" s="307" t="s">
        <v>336</v>
      </c>
      <c r="BUY648" s="307"/>
      <c r="BUZ648" s="307"/>
      <c r="BVA648" s="307"/>
      <c r="BVB648" s="307"/>
      <c r="BVC648" s="307"/>
      <c r="BVD648" s="307"/>
      <c r="BVE648" s="307"/>
      <c r="BVF648" s="307" t="s">
        <v>336</v>
      </c>
      <c r="BVG648" s="307"/>
      <c r="BVH648" s="307"/>
      <c r="BVI648" s="307"/>
      <c r="BVJ648" s="307"/>
      <c r="BVK648" s="307"/>
      <c r="BVL648" s="307"/>
      <c r="BVM648" s="307"/>
      <c r="BVN648" s="307" t="s">
        <v>336</v>
      </c>
      <c r="BVO648" s="307"/>
      <c r="BVP648" s="307"/>
      <c r="BVQ648" s="307"/>
      <c r="BVR648" s="307"/>
      <c r="BVS648" s="307"/>
      <c r="BVT648" s="307"/>
      <c r="BVU648" s="307"/>
      <c r="BVV648" s="307" t="s">
        <v>336</v>
      </c>
      <c r="BVW648" s="307"/>
      <c r="BVX648" s="307"/>
      <c r="BVY648" s="307"/>
      <c r="BVZ648" s="307"/>
      <c r="BWA648" s="307"/>
      <c r="BWB648" s="307"/>
      <c r="BWC648" s="307"/>
      <c r="BWD648" s="307" t="s">
        <v>336</v>
      </c>
      <c r="BWE648" s="307"/>
      <c r="BWF648" s="307"/>
      <c r="BWG648" s="307"/>
      <c r="BWH648" s="307"/>
      <c r="BWI648" s="307"/>
      <c r="BWJ648" s="307"/>
      <c r="BWK648" s="307"/>
      <c r="BWL648" s="307" t="s">
        <v>336</v>
      </c>
      <c r="BWM648" s="307"/>
      <c r="BWN648" s="307"/>
      <c r="BWO648" s="307"/>
      <c r="BWP648" s="307"/>
      <c r="BWQ648" s="307"/>
      <c r="BWR648" s="307"/>
      <c r="BWS648" s="307"/>
      <c r="BWT648" s="307" t="s">
        <v>336</v>
      </c>
      <c r="BWU648" s="307"/>
      <c r="BWV648" s="307"/>
      <c r="BWW648" s="307"/>
      <c r="BWX648" s="307"/>
      <c r="BWY648" s="307"/>
      <c r="BWZ648" s="307"/>
      <c r="BXA648" s="307"/>
      <c r="BXB648" s="307" t="s">
        <v>336</v>
      </c>
      <c r="BXC648" s="307"/>
      <c r="BXD648" s="307"/>
      <c r="BXE648" s="307"/>
      <c r="BXF648" s="307"/>
      <c r="BXG648" s="307"/>
      <c r="BXH648" s="307"/>
      <c r="BXI648" s="307"/>
      <c r="BXJ648" s="307" t="s">
        <v>336</v>
      </c>
      <c r="BXK648" s="307"/>
      <c r="BXL648" s="307"/>
      <c r="BXM648" s="307"/>
      <c r="BXN648" s="307"/>
      <c r="BXO648" s="307"/>
      <c r="BXP648" s="307"/>
      <c r="BXQ648" s="307"/>
      <c r="BXR648" s="307" t="s">
        <v>336</v>
      </c>
      <c r="BXS648" s="307"/>
      <c r="BXT648" s="307"/>
      <c r="BXU648" s="307"/>
      <c r="BXV648" s="307"/>
      <c r="BXW648" s="307"/>
      <c r="BXX648" s="307"/>
      <c r="BXY648" s="307"/>
      <c r="BXZ648" s="307" t="s">
        <v>336</v>
      </c>
      <c r="BYA648" s="307"/>
      <c r="BYB648" s="307"/>
      <c r="BYC648" s="307"/>
      <c r="BYD648" s="307"/>
      <c r="BYE648" s="307"/>
      <c r="BYF648" s="307"/>
      <c r="BYG648" s="307"/>
      <c r="BYH648" s="307" t="s">
        <v>336</v>
      </c>
      <c r="BYI648" s="307"/>
      <c r="BYJ648" s="307"/>
      <c r="BYK648" s="307"/>
      <c r="BYL648" s="307"/>
      <c r="BYM648" s="307"/>
      <c r="BYN648" s="307"/>
      <c r="BYO648" s="307"/>
      <c r="BYP648" s="307" t="s">
        <v>336</v>
      </c>
      <c r="BYQ648" s="307"/>
      <c r="BYR648" s="307"/>
      <c r="BYS648" s="307"/>
      <c r="BYT648" s="307"/>
      <c r="BYU648" s="307"/>
      <c r="BYV648" s="307"/>
      <c r="BYW648" s="307"/>
      <c r="BYX648" s="307" t="s">
        <v>336</v>
      </c>
      <c r="BYY648" s="307"/>
      <c r="BYZ648" s="307"/>
      <c r="BZA648" s="307"/>
      <c r="BZB648" s="307"/>
      <c r="BZC648" s="307"/>
      <c r="BZD648" s="307"/>
      <c r="BZE648" s="307"/>
      <c r="BZF648" s="307" t="s">
        <v>336</v>
      </c>
      <c r="BZG648" s="307"/>
      <c r="BZH648" s="307"/>
      <c r="BZI648" s="307"/>
      <c r="BZJ648" s="307"/>
      <c r="BZK648" s="307"/>
      <c r="BZL648" s="307"/>
      <c r="BZM648" s="307"/>
      <c r="BZN648" s="307" t="s">
        <v>336</v>
      </c>
      <c r="BZO648" s="307"/>
      <c r="BZP648" s="307"/>
      <c r="BZQ648" s="307"/>
      <c r="BZR648" s="307"/>
      <c r="BZS648" s="307"/>
      <c r="BZT648" s="307"/>
      <c r="BZU648" s="307"/>
      <c r="BZV648" s="307" t="s">
        <v>336</v>
      </c>
      <c r="BZW648" s="307"/>
      <c r="BZX648" s="307"/>
      <c r="BZY648" s="307"/>
      <c r="BZZ648" s="307"/>
      <c r="CAA648" s="307"/>
      <c r="CAB648" s="307"/>
      <c r="CAC648" s="307"/>
      <c r="CAD648" s="307" t="s">
        <v>336</v>
      </c>
      <c r="CAE648" s="307"/>
      <c r="CAF648" s="307"/>
      <c r="CAG648" s="307"/>
      <c r="CAH648" s="307"/>
      <c r="CAI648" s="307"/>
      <c r="CAJ648" s="307"/>
      <c r="CAK648" s="307"/>
      <c r="CAL648" s="307" t="s">
        <v>336</v>
      </c>
      <c r="CAM648" s="307"/>
      <c r="CAN648" s="307"/>
      <c r="CAO648" s="307"/>
      <c r="CAP648" s="307"/>
      <c r="CAQ648" s="307"/>
      <c r="CAR648" s="307"/>
      <c r="CAS648" s="307"/>
      <c r="CAT648" s="307" t="s">
        <v>336</v>
      </c>
      <c r="CAU648" s="307"/>
      <c r="CAV648" s="307"/>
      <c r="CAW648" s="307"/>
      <c r="CAX648" s="307"/>
      <c r="CAY648" s="307"/>
      <c r="CAZ648" s="307"/>
      <c r="CBA648" s="307"/>
      <c r="CBB648" s="307" t="s">
        <v>336</v>
      </c>
      <c r="CBC648" s="307"/>
      <c r="CBD648" s="307"/>
      <c r="CBE648" s="307"/>
      <c r="CBF648" s="307"/>
      <c r="CBG648" s="307"/>
      <c r="CBH648" s="307"/>
      <c r="CBI648" s="307"/>
      <c r="CBJ648" s="307" t="s">
        <v>336</v>
      </c>
      <c r="CBK648" s="307"/>
      <c r="CBL648" s="307"/>
      <c r="CBM648" s="307"/>
      <c r="CBN648" s="307"/>
      <c r="CBO648" s="307"/>
      <c r="CBP648" s="307"/>
      <c r="CBQ648" s="307"/>
      <c r="CBR648" s="307" t="s">
        <v>336</v>
      </c>
      <c r="CBS648" s="307"/>
      <c r="CBT648" s="307"/>
      <c r="CBU648" s="307"/>
      <c r="CBV648" s="307"/>
      <c r="CBW648" s="307"/>
      <c r="CBX648" s="307"/>
      <c r="CBY648" s="307"/>
      <c r="CBZ648" s="307" t="s">
        <v>336</v>
      </c>
      <c r="CCA648" s="307"/>
      <c r="CCB648" s="307"/>
      <c r="CCC648" s="307"/>
      <c r="CCD648" s="307"/>
      <c r="CCE648" s="307"/>
      <c r="CCF648" s="307"/>
      <c r="CCG648" s="307"/>
      <c r="CCH648" s="307" t="s">
        <v>336</v>
      </c>
      <c r="CCI648" s="307"/>
      <c r="CCJ648" s="307"/>
      <c r="CCK648" s="307"/>
      <c r="CCL648" s="307"/>
      <c r="CCM648" s="307"/>
      <c r="CCN648" s="307"/>
      <c r="CCO648" s="307"/>
      <c r="CCP648" s="307" t="s">
        <v>336</v>
      </c>
      <c r="CCQ648" s="307"/>
      <c r="CCR648" s="307"/>
      <c r="CCS648" s="307"/>
      <c r="CCT648" s="307"/>
      <c r="CCU648" s="307"/>
      <c r="CCV648" s="307"/>
      <c r="CCW648" s="307"/>
      <c r="CCX648" s="307" t="s">
        <v>336</v>
      </c>
      <c r="CCY648" s="307"/>
      <c r="CCZ648" s="307"/>
      <c r="CDA648" s="307"/>
      <c r="CDB648" s="307"/>
      <c r="CDC648" s="307"/>
      <c r="CDD648" s="307"/>
      <c r="CDE648" s="307"/>
      <c r="CDF648" s="307" t="s">
        <v>336</v>
      </c>
      <c r="CDG648" s="307"/>
      <c r="CDH648" s="307"/>
      <c r="CDI648" s="307"/>
      <c r="CDJ648" s="307"/>
      <c r="CDK648" s="307"/>
      <c r="CDL648" s="307"/>
      <c r="CDM648" s="307"/>
      <c r="CDN648" s="307" t="s">
        <v>336</v>
      </c>
      <c r="CDO648" s="307"/>
      <c r="CDP648" s="307"/>
      <c r="CDQ648" s="307"/>
      <c r="CDR648" s="307"/>
      <c r="CDS648" s="307"/>
      <c r="CDT648" s="307"/>
      <c r="CDU648" s="307"/>
      <c r="CDV648" s="307" t="s">
        <v>336</v>
      </c>
      <c r="CDW648" s="307"/>
      <c r="CDX648" s="307"/>
      <c r="CDY648" s="307"/>
      <c r="CDZ648" s="307"/>
      <c r="CEA648" s="307"/>
      <c r="CEB648" s="307"/>
      <c r="CEC648" s="307"/>
      <c r="CED648" s="307" t="s">
        <v>336</v>
      </c>
      <c r="CEE648" s="307"/>
      <c r="CEF648" s="307"/>
      <c r="CEG648" s="307"/>
      <c r="CEH648" s="307"/>
      <c r="CEI648" s="307"/>
      <c r="CEJ648" s="307"/>
      <c r="CEK648" s="307"/>
      <c r="CEL648" s="307" t="s">
        <v>336</v>
      </c>
      <c r="CEM648" s="307"/>
      <c r="CEN648" s="307"/>
      <c r="CEO648" s="307"/>
      <c r="CEP648" s="307"/>
      <c r="CEQ648" s="307"/>
      <c r="CER648" s="307"/>
      <c r="CES648" s="307"/>
      <c r="CET648" s="307" t="s">
        <v>336</v>
      </c>
      <c r="CEU648" s="307"/>
      <c r="CEV648" s="307"/>
      <c r="CEW648" s="307"/>
      <c r="CEX648" s="307"/>
      <c r="CEY648" s="307"/>
      <c r="CEZ648" s="307"/>
      <c r="CFA648" s="307"/>
      <c r="CFB648" s="307" t="s">
        <v>336</v>
      </c>
      <c r="CFC648" s="307"/>
      <c r="CFD648" s="307"/>
      <c r="CFE648" s="307"/>
      <c r="CFF648" s="307"/>
      <c r="CFG648" s="307"/>
      <c r="CFH648" s="307"/>
      <c r="CFI648" s="307"/>
      <c r="CFJ648" s="307" t="s">
        <v>336</v>
      </c>
      <c r="CFK648" s="307"/>
      <c r="CFL648" s="307"/>
      <c r="CFM648" s="307"/>
      <c r="CFN648" s="307"/>
      <c r="CFO648" s="307"/>
      <c r="CFP648" s="307"/>
      <c r="CFQ648" s="307"/>
      <c r="CFR648" s="307" t="s">
        <v>336</v>
      </c>
      <c r="CFS648" s="307"/>
      <c r="CFT648" s="307"/>
      <c r="CFU648" s="307"/>
      <c r="CFV648" s="307"/>
      <c r="CFW648" s="307"/>
      <c r="CFX648" s="307"/>
      <c r="CFY648" s="307"/>
      <c r="CFZ648" s="307" t="s">
        <v>336</v>
      </c>
      <c r="CGA648" s="307"/>
      <c r="CGB648" s="307"/>
      <c r="CGC648" s="307"/>
      <c r="CGD648" s="307"/>
      <c r="CGE648" s="307"/>
      <c r="CGF648" s="307"/>
      <c r="CGG648" s="307"/>
      <c r="CGH648" s="307" t="s">
        <v>336</v>
      </c>
      <c r="CGI648" s="307"/>
      <c r="CGJ648" s="307"/>
      <c r="CGK648" s="307"/>
      <c r="CGL648" s="307"/>
      <c r="CGM648" s="307"/>
      <c r="CGN648" s="307"/>
      <c r="CGO648" s="307"/>
      <c r="CGP648" s="307" t="s">
        <v>336</v>
      </c>
      <c r="CGQ648" s="307"/>
      <c r="CGR648" s="307"/>
      <c r="CGS648" s="307"/>
      <c r="CGT648" s="307"/>
      <c r="CGU648" s="307"/>
      <c r="CGV648" s="307"/>
      <c r="CGW648" s="307"/>
      <c r="CGX648" s="307" t="s">
        <v>336</v>
      </c>
      <c r="CGY648" s="307"/>
      <c r="CGZ648" s="307"/>
      <c r="CHA648" s="307"/>
      <c r="CHB648" s="307"/>
      <c r="CHC648" s="307"/>
      <c r="CHD648" s="307"/>
      <c r="CHE648" s="307"/>
      <c r="CHF648" s="307" t="s">
        <v>336</v>
      </c>
      <c r="CHG648" s="307"/>
      <c r="CHH648" s="307"/>
      <c r="CHI648" s="307"/>
      <c r="CHJ648" s="307"/>
      <c r="CHK648" s="307"/>
      <c r="CHL648" s="307"/>
      <c r="CHM648" s="307"/>
      <c r="CHN648" s="307" t="s">
        <v>336</v>
      </c>
      <c r="CHO648" s="307"/>
      <c r="CHP648" s="307"/>
      <c r="CHQ648" s="307"/>
      <c r="CHR648" s="307"/>
      <c r="CHS648" s="307"/>
      <c r="CHT648" s="307"/>
      <c r="CHU648" s="307"/>
      <c r="CHV648" s="307" t="s">
        <v>336</v>
      </c>
      <c r="CHW648" s="307"/>
      <c r="CHX648" s="307"/>
      <c r="CHY648" s="307"/>
      <c r="CHZ648" s="307"/>
      <c r="CIA648" s="307"/>
      <c r="CIB648" s="307"/>
      <c r="CIC648" s="307"/>
      <c r="CID648" s="307" t="s">
        <v>336</v>
      </c>
      <c r="CIE648" s="307"/>
      <c r="CIF648" s="307"/>
      <c r="CIG648" s="307"/>
      <c r="CIH648" s="307"/>
      <c r="CII648" s="307"/>
      <c r="CIJ648" s="307"/>
      <c r="CIK648" s="307"/>
      <c r="CIL648" s="307" t="s">
        <v>336</v>
      </c>
      <c r="CIM648" s="307"/>
      <c r="CIN648" s="307"/>
      <c r="CIO648" s="307"/>
      <c r="CIP648" s="307"/>
      <c r="CIQ648" s="307"/>
      <c r="CIR648" s="307"/>
      <c r="CIS648" s="307"/>
      <c r="CIT648" s="307" t="s">
        <v>336</v>
      </c>
      <c r="CIU648" s="307"/>
      <c r="CIV648" s="307"/>
      <c r="CIW648" s="307"/>
      <c r="CIX648" s="307"/>
      <c r="CIY648" s="307"/>
      <c r="CIZ648" s="307"/>
      <c r="CJA648" s="307"/>
      <c r="CJB648" s="307" t="s">
        <v>336</v>
      </c>
      <c r="CJC648" s="307"/>
      <c r="CJD648" s="307"/>
      <c r="CJE648" s="307"/>
      <c r="CJF648" s="307"/>
      <c r="CJG648" s="307"/>
      <c r="CJH648" s="307"/>
      <c r="CJI648" s="307"/>
      <c r="CJJ648" s="307" t="s">
        <v>336</v>
      </c>
      <c r="CJK648" s="307"/>
      <c r="CJL648" s="307"/>
      <c r="CJM648" s="307"/>
      <c r="CJN648" s="307"/>
      <c r="CJO648" s="307"/>
      <c r="CJP648" s="307"/>
      <c r="CJQ648" s="307"/>
      <c r="CJR648" s="307" t="s">
        <v>336</v>
      </c>
      <c r="CJS648" s="307"/>
      <c r="CJT648" s="307"/>
      <c r="CJU648" s="307"/>
      <c r="CJV648" s="307"/>
      <c r="CJW648" s="307"/>
      <c r="CJX648" s="307"/>
      <c r="CJY648" s="307"/>
      <c r="CJZ648" s="307" t="s">
        <v>336</v>
      </c>
      <c r="CKA648" s="307"/>
      <c r="CKB648" s="307"/>
      <c r="CKC648" s="307"/>
      <c r="CKD648" s="307"/>
      <c r="CKE648" s="307"/>
      <c r="CKF648" s="307"/>
      <c r="CKG648" s="307"/>
      <c r="CKH648" s="307" t="s">
        <v>336</v>
      </c>
      <c r="CKI648" s="307"/>
      <c r="CKJ648" s="307"/>
      <c r="CKK648" s="307"/>
      <c r="CKL648" s="307"/>
      <c r="CKM648" s="307"/>
      <c r="CKN648" s="307"/>
      <c r="CKO648" s="307"/>
      <c r="CKP648" s="307" t="s">
        <v>336</v>
      </c>
      <c r="CKQ648" s="307"/>
      <c r="CKR648" s="307"/>
      <c r="CKS648" s="307"/>
      <c r="CKT648" s="307"/>
      <c r="CKU648" s="307"/>
      <c r="CKV648" s="307"/>
      <c r="CKW648" s="307"/>
      <c r="CKX648" s="307" t="s">
        <v>336</v>
      </c>
      <c r="CKY648" s="307"/>
      <c r="CKZ648" s="307"/>
      <c r="CLA648" s="307"/>
      <c r="CLB648" s="307"/>
      <c r="CLC648" s="307"/>
      <c r="CLD648" s="307"/>
      <c r="CLE648" s="307"/>
      <c r="CLF648" s="307" t="s">
        <v>336</v>
      </c>
      <c r="CLG648" s="307"/>
      <c r="CLH648" s="307"/>
      <c r="CLI648" s="307"/>
      <c r="CLJ648" s="307"/>
      <c r="CLK648" s="307"/>
      <c r="CLL648" s="307"/>
      <c r="CLM648" s="307"/>
      <c r="CLN648" s="307" t="s">
        <v>336</v>
      </c>
      <c r="CLO648" s="307"/>
      <c r="CLP648" s="307"/>
      <c r="CLQ648" s="307"/>
      <c r="CLR648" s="307"/>
      <c r="CLS648" s="307"/>
      <c r="CLT648" s="307"/>
      <c r="CLU648" s="307"/>
      <c r="CLV648" s="307" t="s">
        <v>336</v>
      </c>
      <c r="CLW648" s="307"/>
      <c r="CLX648" s="307"/>
      <c r="CLY648" s="307"/>
      <c r="CLZ648" s="307"/>
      <c r="CMA648" s="307"/>
      <c r="CMB648" s="307"/>
      <c r="CMC648" s="307"/>
      <c r="CMD648" s="307" t="s">
        <v>336</v>
      </c>
      <c r="CME648" s="307"/>
      <c r="CMF648" s="307"/>
      <c r="CMG648" s="307"/>
      <c r="CMH648" s="307"/>
      <c r="CMI648" s="307"/>
      <c r="CMJ648" s="307"/>
      <c r="CMK648" s="307"/>
      <c r="CML648" s="307" t="s">
        <v>336</v>
      </c>
      <c r="CMM648" s="307"/>
      <c r="CMN648" s="307"/>
      <c r="CMO648" s="307"/>
      <c r="CMP648" s="307"/>
      <c r="CMQ648" s="307"/>
      <c r="CMR648" s="307"/>
      <c r="CMS648" s="307"/>
      <c r="CMT648" s="307" t="s">
        <v>336</v>
      </c>
      <c r="CMU648" s="307"/>
      <c r="CMV648" s="307"/>
      <c r="CMW648" s="307"/>
      <c r="CMX648" s="307"/>
      <c r="CMY648" s="307"/>
      <c r="CMZ648" s="307"/>
      <c r="CNA648" s="307"/>
      <c r="CNB648" s="307" t="s">
        <v>336</v>
      </c>
      <c r="CNC648" s="307"/>
      <c r="CND648" s="307"/>
      <c r="CNE648" s="307"/>
      <c r="CNF648" s="307"/>
      <c r="CNG648" s="307"/>
      <c r="CNH648" s="307"/>
      <c r="CNI648" s="307"/>
      <c r="CNJ648" s="307" t="s">
        <v>336</v>
      </c>
      <c r="CNK648" s="307"/>
      <c r="CNL648" s="307"/>
      <c r="CNM648" s="307"/>
      <c r="CNN648" s="307"/>
      <c r="CNO648" s="307"/>
      <c r="CNP648" s="307"/>
      <c r="CNQ648" s="307"/>
      <c r="CNR648" s="307" t="s">
        <v>336</v>
      </c>
      <c r="CNS648" s="307"/>
      <c r="CNT648" s="307"/>
      <c r="CNU648" s="307"/>
      <c r="CNV648" s="307"/>
      <c r="CNW648" s="307"/>
      <c r="CNX648" s="307"/>
      <c r="CNY648" s="307"/>
      <c r="CNZ648" s="307" t="s">
        <v>336</v>
      </c>
      <c r="COA648" s="307"/>
      <c r="COB648" s="307"/>
      <c r="COC648" s="307"/>
      <c r="COD648" s="307"/>
      <c r="COE648" s="307"/>
      <c r="COF648" s="307"/>
      <c r="COG648" s="307"/>
      <c r="COH648" s="307" t="s">
        <v>336</v>
      </c>
      <c r="COI648" s="307"/>
      <c r="COJ648" s="307"/>
      <c r="COK648" s="307"/>
      <c r="COL648" s="307"/>
      <c r="COM648" s="307"/>
      <c r="CON648" s="307"/>
      <c r="COO648" s="307"/>
      <c r="COP648" s="307" t="s">
        <v>336</v>
      </c>
      <c r="COQ648" s="307"/>
      <c r="COR648" s="307"/>
      <c r="COS648" s="307"/>
      <c r="COT648" s="307"/>
      <c r="COU648" s="307"/>
      <c r="COV648" s="307"/>
      <c r="COW648" s="307"/>
      <c r="COX648" s="307" t="s">
        <v>336</v>
      </c>
      <c r="COY648" s="307"/>
      <c r="COZ648" s="307"/>
      <c r="CPA648" s="307"/>
      <c r="CPB648" s="307"/>
      <c r="CPC648" s="307"/>
      <c r="CPD648" s="307"/>
      <c r="CPE648" s="307"/>
      <c r="CPF648" s="307" t="s">
        <v>336</v>
      </c>
      <c r="CPG648" s="307"/>
      <c r="CPH648" s="307"/>
      <c r="CPI648" s="307"/>
      <c r="CPJ648" s="307"/>
      <c r="CPK648" s="307"/>
      <c r="CPL648" s="307"/>
      <c r="CPM648" s="307"/>
      <c r="CPN648" s="307" t="s">
        <v>336</v>
      </c>
      <c r="CPO648" s="307"/>
      <c r="CPP648" s="307"/>
      <c r="CPQ648" s="307"/>
      <c r="CPR648" s="307"/>
      <c r="CPS648" s="307"/>
      <c r="CPT648" s="307"/>
      <c r="CPU648" s="307"/>
      <c r="CPV648" s="307" t="s">
        <v>336</v>
      </c>
      <c r="CPW648" s="307"/>
      <c r="CPX648" s="307"/>
      <c r="CPY648" s="307"/>
      <c r="CPZ648" s="307"/>
      <c r="CQA648" s="307"/>
      <c r="CQB648" s="307"/>
      <c r="CQC648" s="307"/>
      <c r="CQD648" s="307" t="s">
        <v>336</v>
      </c>
      <c r="CQE648" s="307"/>
      <c r="CQF648" s="307"/>
      <c r="CQG648" s="307"/>
      <c r="CQH648" s="307"/>
      <c r="CQI648" s="307"/>
      <c r="CQJ648" s="307"/>
      <c r="CQK648" s="307"/>
      <c r="CQL648" s="307" t="s">
        <v>336</v>
      </c>
      <c r="CQM648" s="307"/>
      <c r="CQN648" s="307"/>
      <c r="CQO648" s="307"/>
      <c r="CQP648" s="307"/>
      <c r="CQQ648" s="307"/>
      <c r="CQR648" s="307"/>
      <c r="CQS648" s="307"/>
      <c r="CQT648" s="307" t="s">
        <v>336</v>
      </c>
      <c r="CQU648" s="307"/>
      <c r="CQV648" s="307"/>
      <c r="CQW648" s="307"/>
      <c r="CQX648" s="307"/>
      <c r="CQY648" s="307"/>
      <c r="CQZ648" s="307"/>
      <c r="CRA648" s="307"/>
      <c r="CRB648" s="307" t="s">
        <v>336</v>
      </c>
      <c r="CRC648" s="307"/>
      <c r="CRD648" s="307"/>
      <c r="CRE648" s="307"/>
      <c r="CRF648" s="307"/>
      <c r="CRG648" s="307"/>
      <c r="CRH648" s="307"/>
      <c r="CRI648" s="307"/>
      <c r="CRJ648" s="307" t="s">
        <v>336</v>
      </c>
      <c r="CRK648" s="307"/>
      <c r="CRL648" s="307"/>
      <c r="CRM648" s="307"/>
      <c r="CRN648" s="307"/>
      <c r="CRO648" s="307"/>
      <c r="CRP648" s="307"/>
      <c r="CRQ648" s="307"/>
      <c r="CRR648" s="307" t="s">
        <v>336</v>
      </c>
      <c r="CRS648" s="307"/>
      <c r="CRT648" s="307"/>
      <c r="CRU648" s="307"/>
      <c r="CRV648" s="307"/>
      <c r="CRW648" s="307"/>
      <c r="CRX648" s="307"/>
      <c r="CRY648" s="307"/>
      <c r="CRZ648" s="307" t="s">
        <v>336</v>
      </c>
      <c r="CSA648" s="307"/>
      <c r="CSB648" s="307"/>
      <c r="CSC648" s="307"/>
      <c r="CSD648" s="307"/>
      <c r="CSE648" s="307"/>
      <c r="CSF648" s="307"/>
      <c r="CSG648" s="307"/>
      <c r="CSH648" s="307" t="s">
        <v>336</v>
      </c>
      <c r="CSI648" s="307"/>
      <c r="CSJ648" s="307"/>
      <c r="CSK648" s="307"/>
      <c r="CSL648" s="307"/>
      <c r="CSM648" s="307"/>
      <c r="CSN648" s="307"/>
      <c r="CSO648" s="307"/>
      <c r="CSP648" s="307" t="s">
        <v>336</v>
      </c>
      <c r="CSQ648" s="307"/>
      <c r="CSR648" s="307"/>
      <c r="CSS648" s="307"/>
      <c r="CST648" s="307"/>
      <c r="CSU648" s="307"/>
      <c r="CSV648" s="307"/>
      <c r="CSW648" s="307"/>
      <c r="CSX648" s="307" t="s">
        <v>336</v>
      </c>
      <c r="CSY648" s="307"/>
      <c r="CSZ648" s="307"/>
      <c r="CTA648" s="307"/>
      <c r="CTB648" s="307"/>
      <c r="CTC648" s="307"/>
      <c r="CTD648" s="307"/>
      <c r="CTE648" s="307"/>
      <c r="CTF648" s="307" t="s">
        <v>336</v>
      </c>
      <c r="CTG648" s="307"/>
      <c r="CTH648" s="307"/>
      <c r="CTI648" s="307"/>
      <c r="CTJ648" s="307"/>
      <c r="CTK648" s="307"/>
      <c r="CTL648" s="307"/>
      <c r="CTM648" s="307"/>
      <c r="CTN648" s="307" t="s">
        <v>336</v>
      </c>
      <c r="CTO648" s="307"/>
      <c r="CTP648" s="307"/>
      <c r="CTQ648" s="307"/>
      <c r="CTR648" s="307"/>
      <c r="CTS648" s="307"/>
      <c r="CTT648" s="307"/>
      <c r="CTU648" s="307"/>
      <c r="CTV648" s="307" t="s">
        <v>336</v>
      </c>
      <c r="CTW648" s="307"/>
      <c r="CTX648" s="307"/>
      <c r="CTY648" s="307"/>
      <c r="CTZ648" s="307"/>
      <c r="CUA648" s="307"/>
      <c r="CUB648" s="307"/>
      <c r="CUC648" s="307"/>
      <c r="CUD648" s="307" t="s">
        <v>336</v>
      </c>
      <c r="CUE648" s="307"/>
      <c r="CUF648" s="307"/>
      <c r="CUG648" s="307"/>
      <c r="CUH648" s="307"/>
      <c r="CUI648" s="307"/>
      <c r="CUJ648" s="307"/>
      <c r="CUK648" s="307"/>
      <c r="CUL648" s="307" t="s">
        <v>336</v>
      </c>
      <c r="CUM648" s="307"/>
      <c r="CUN648" s="307"/>
      <c r="CUO648" s="307"/>
      <c r="CUP648" s="307"/>
      <c r="CUQ648" s="307"/>
      <c r="CUR648" s="307"/>
      <c r="CUS648" s="307"/>
      <c r="CUT648" s="307" t="s">
        <v>336</v>
      </c>
      <c r="CUU648" s="307"/>
      <c r="CUV648" s="307"/>
      <c r="CUW648" s="307"/>
      <c r="CUX648" s="307"/>
      <c r="CUY648" s="307"/>
      <c r="CUZ648" s="307"/>
      <c r="CVA648" s="307"/>
      <c r="CVB648" s="307" t="s">
        <v>336</v>
      </c>
      <c r="CVC648" s="307"/>
      <c r="CVD648" s="307"/>
      <c r="CVE648" s="307"/>
      <c r="CVF648" s="307"/>
      <c r="CVG648" s="307"/>
      <c r="CVH648" s="307"/>
      <c r="CVI648" s="307"/>
      <c r="CVJ648" s="307" t="s">
        <v>336</v>
      </c>
      <c r="CVK648" s="307"/>
      <c r="CVL648" s="307"/>
      <c r="CVM648" s="307"/>
      <c r="CVN648" s="307"/>
      <c r="CVO648" s="307"/>
      <c r="CVP648" s="307"/>
      <c r="CVQ648" s="307"/>
      <c r="CVR648" s="307" t="s">
        <v>336</v>
      </c>
      <c r="CVS648" s="307"/>
      <c r="CVT648" s="307"/>
      <c r="CVU648" s="307"/>
      <c r="CVV648" s="307"/>
      <c r="CVW648" s="307"/>
      <c r="CVX648" s="307"/>
      <c r="CVY648" s="307"/>
      <c r="CVZ648" s="307" t="s">
        <v>336</v>
      </c>
      <c r="CWA648" s="307"/>
      <c r="CWB648" s="307"/>
      <c r="CWC648" s="307"/>
      <c r="CWD648" s="307"/>
      <c r="CWE648" s="307"/>
      <c r="CWF648" s="307"/>
      <c r="CWG648" s="307"/>
      <c r="CWH648" s="307" t="s">
        <v>336</v>
      </c>
      <c r="CWI648" s="307"/>
      <c r="CWJ648" s="307"/>
      <c r="CWK648" s="307"/>
      <c r="CWL648" s="307"/>
      <c r="CWM648" s="307"/>
      <c r="CWN648" s="307"/>
      <c r="CWO648" s="307"/>
      <c r="CWP648" s="307" t="s">
        <v>336</v>
      </c>
      <c r="CWQ648" s="307"/>
      <c r="CWR648" s="307"/>
      <c r="CWS648" s="307"/>
      <c r="CWT648" s="307"/>
      <c r="CWU648" s="307"/>
      <c r="CWV648" s="307"/>
      <c r="CWW648" s="307"/>
      <c r="CWX648" s="307" t="s">
        <v>336</v>
      </c>
      <c r="CWY648" s="307"/>
      <c r="CWZ648" s="307"/>
      <c r="CXA648" s="307"/>
      <c r="CXB648" s="307"/>
      <c r="CXC648" s="307"/>
      <c r="CXD648" s="307"/>
      <c r="CXE648" s="307"/>
      <c r="CXF648" s="307" t="s">
        <v>336</v>
      </c>
      <c r="CXG648" s="307"/>
      <c r="CXH648" s="307"/>
      <c r="CXI648" s="307"/>
      <c r="CXJ648" s="307"/>
      <c r="CXK648" s="307"/>
      <c r="CXL648" s="307"/>
      <c r="CXM648" s="307"/>
      <c r="CXN648" s="307" t="s">
        <v>336</v>
      </c>
      <c r="CXO648" s="307"/>
      <c r="CXP648" s="307"/>
      <c r="CXQ648" s="307"/>
      <c r="CXR648" s="307"/>
      <c r="CXS648" s="307"/>
      <c r="CXT648" s="307"/>
      <c r="CXU648" s="307"/>
      <c r="CXV648" s="307" t="s">
        <v>336</v>
      </c>
      <c r="CXW648" s="307"/>
      <c r="CXX648" s="307"/>
      <c r="CXY648" s="307"/>
      <c r="CXZ648" s="307"/>
      <c r="CYA648" s="307"/>
      <c r="CYB648" s="307"/>
      <c r="CYC648" s="307"/>
      <c r="CYD648" s="307" t="s">
        <v>336</v>
      </c>
      <c r="CYE648" s="307"/>
      <c r="CYF648" s="307"/>
      <c r="CYG648" s="307"/>
      <c r="CYH648" s="307"/>
      <c r="CYI648" s="307"/>
      <c r="CYJ648" s="307"/>
      <c r="CYK648" s="307"/>
      <c r="CYL648" s="307" t="s">
        <v>336</v>
      </c>
      <c r="CYM648" s="307"/>
      <c r="CYN648" s="307"/>
      <c r="CYO648" s="307"/>
      <c r="CYP648" s="307"/>
      <c r="CYQ648" s="307"/>
      <c r="CYR648" s="307"/>
      <c r="CYS648" s="307"/>
      <c r="CYT648" s="307" t="s">
        <v>336</v>
      </c>
      <c r="CYU648" s="307"/>
      <c r="CYV648" s="307"/>
      <c r="CYW648" s="307"/>
      <c r="CYX648" s="307"/>
      <c r="CYY648" s="307"/>
      <c r="CYZ648" s="307"/>
      <c r="CZA648" s="307"/>
      <c r="CZB648" s="307" t="s">
        <v>336</v>
      </c>
      <c r="CZC648" s="307"/>
      <c r="CZD648" s="307"/>
      <c r="CZE648" s="307"/>
      <c r="CZF648" s="307"/>
      <c r="CZG648" s="307"/>
      <c r="CZH648" s="307"/>
      <c r="CZI648" s="307"/>
      <c r="CZJ648" s="307" t="s">
        <v>336</v>
      </c>
      <c r="CZK648" s="307"/>
      <c r="CZL648" s="307"/>
      <c r="CZM648" s="307"/>
      <c r="CZN648" s="307"/>
      <c r="CZO648" s="307"/>
      <c r="CZP648" s="307"/>
      <c r="CZQ648" s="307"/>
      <c r="CZR648" s="307" t="s">
        <v>336</v>
      </c>
      <c r="CZS648" s="307"/>
      <c r="CZT648" s="307"/>
      <c r="CZU648" s="307"/>
      <c r="CZV648" s="307"/>
      <c r="CZW648" s="307"/>
      <c r="CZX648" s="307"/>
      <c r="CZY648" s="307"/>
      <c r="CZZ648" s="307" t="s">
        <v>336</v>
      </c>
      <c r="DAA648" s="307"/>
      <c r="DAB648" s="307"/>
      <c r="DAC648" s="307"/>
      <c r="DAD648" s="307"/>
      <c r="DAE648" s="307"/>
      <c r="DAF648" s="307"/>
      <c r="DAG648" s="307"/>
      <c r="DAH648" s="307" t="s">
        <v>336</v>
      </c>
      <c r="DAI648" s="307"/>
      <c r="DAJ648" s="307"/>
      <c r="DAK648" s="307"/>
      <c r="DAL648" s="307"/>
      <c r="DAM648" s="307"/>
      <c r="DAN648" s="307"/>
      <c r="DAO648" s="307"/>
      <c r="DAP648" s="307" t="s">
        <v>336</v>
      </c>
      <c r="DAQ648" s="307"/>
      <c r="DAR648" s="307"/>
      <c r="DAS648" s="307"/>
      <c r="DAT648" s="307"/>
      <c r="DAU648" s="307"/>
      <c r="DAV648" s="307"/>
      <c r="DAW648" s="307"/>
      <c r="DAX648" s="307" t="s">
        <v>336</v>
      </c>
      <c r="DAY648" s="307"/>
      <c r="DAZ648" s="307"/>
      <c r="DBA648" s="307"/>
      <c r="DBB648" s="307"/>
      <c r="DBC648" s="307"/>
      <c r="DBD648" s="307"/>
      <c r="DBE648" s="307"/>
      <c r="DBF648" s="307" t="s">
        <v>336</v>
      </c>
      <c r="DBG648" s="307"/>
      <c r="DBH648" s="307"/>
      <c r="DBI648" s="307"/>
      <c r="DBJ648" s="307"/>
      <c r="DBK648" s="307"/>
      <c r="DBL648" s="307"/>
      <c r="DBM648" s="307"/>
      <c r="DBN648" s="307" t="s">
        <v>336</v>
      </c>
      <c r="DBO648" s="307"/>
      <c r="DBP648" s="307"/>
      <c r="DBQ648" s="307"/>
      <c r="DBR648" s="307"/>
      <c r="DBS648" s="307"/>
      <c r="DBT648" s="307"/>
      <c r="DBU648" s="307"/>
      <c r="DBV648" s="307" t="s">
        <v>336</v>
      </c>
      <c r="DBW648" s="307"/>
      <c r="DBX648" s="307"/>
      <c r="DBY648" s="307"/>
      <c r="DBZ648" s="307"/>
      <c r="DCA648" s="307"/>
      <c r="DCB648" s="307"/>
      <c r="DCC648" s="307"/>
      <c r="DCD648" s="307" t="s">
        <v>336</v>
      </c>
      <c r="DCE648" s="307"/>
      <c r="DCF648" s="307"/>
      <c r="DCG648" s="307"/>
      <c r="DCH648" s="307"/>
      <c r="DCI648" s="307"/>
      <c r="DCJ648" s="307"/>
      <c r="DCK648" s="307"/>
      <c r="DCL648" s="307" t="s">
        <v>336</v>
      </c>
      <c r="DCM648" s="307"/>
      <c r="DCN648" s="307"/>
      <c r="DCO648" s="307"/>
      <c r="DCP648" s="307"/>
      <c r="DCQ648" s="307"/>
      <c r="DCR648" s="307"/>
      <c r="DCS648" s="307"/>
      <c r="DCT648" s="307" t="s">
        <v>336</v>
      </c>
      <c r="DCU648" s="307"/>
      <c r="DCV648" s="307"/>
      <c r="DCW648" s="307"/>
      <c r="DCX648" s="307"/>
      <c r="DCY648" s="307"/>
      <c r="DCZ648" s="307"/>
      <c r="DDA648" s="307"/>
      <c r="DDB648" s="307" t="s">
        <v>336</v>
      </c>
      <c r="DDC648" s="307"/>
      <c r="DDD648" s="307"/>
      <c r="DDE648" s="307"/>
      <c r="DDF648" s="307"/>
      <c r="DDG648" s="307"/>
      <c r="DDH648" s="307"/>
      <c r="DDI648" s="307"/>
      <c r="DDJ648" s="307" t="s">
        <v>336</v>
      </c>
      <c r="DDK648" s="307"/>
      <c r="DDL648" s="307"/>
      <c r="DDM648" s="307"/>
      <c r="DDN648" s="307"/>
      <c r="DDO648" s="307"/>
      <c r="DDP648" s="307"/>
      <c r="DDQ648" s="307"/>
      <c r="DDR648" s="307" t="s">
        <v>336</v>
      </c>
      <c r="DDS648" s="307"/>
      <c r="DDT648" s="307"/>
      <c r="DDU648" s="307"/>
      <c r="DDV648" s="307"/>
      <c r="DDW648" s="307"/>
      <c r="DDX648" s="307"/>
      <c r="DDY648" s="307"/>
      <c r="DDZ648" s="307" t="s">
        <v>336</v>
      </c>
      <c r="DEA648" s="307"/>
      <c r="DEB648" s="307"/>
      <c r="DEC648" s="307"/>
      <c r="DED648" s="307"/>
      <c r="DEE648" s="307"/>
      <c r="DEF648" s="307"/>
      <c r="DEG648" s="307"/>
      <c r="DEH648" s="307" t="s">
        <v>336</v>
      </c>
      <c r="DEI648" s="307"/>
      <c r="DEJ648" s="307"/>
      <c r="DEK648" s="307"/>
      <c r="DEL648" s="307"/>
      <c r="DEM648" s="307"/>
      <c r="DEN648" s="307"/>
      <c r="DEO648" s="307"/>
      <c r="DEP648" s="307" t="s">
        <v>336</v>
      </c>
      <c r="DEQ648" s="307"/>
      <c r="DER648" s="307"/>
      <c r="DES648" s="307"/>
      <c r="DET648" s="307"/>
      <c r="DEU648" s="307"/>
      <c r="DEV648" s="307"/>
      <c r="DEW648" s="307"/>
      <c r="DEX648" s="307" t="s">
        <v>336</v>
      </c>
      <c r="DEY648" s="307"/>
      <c r="DEZ648" s="307"/>
      <c r="DFA648" s="307"/>
      <c r="DFB648" s="307"/>
      <c r="DFC648" s="307"/>
      <c r="DFD648" s="307"/>
      <c r="DFE648" s="307"/>
      <c r="DFF648" s="307" t="s">
        <v>336</v>
      </c>
      <c r="DFG648" s="307"/>
      <c r="DFH648" s="307"/>
      <c r="DFI648" s="307"/>
      <c r="DFJ648" s="307"/>
      <c r="DFK648" s="307"/>
      <c r="DFL648" s="307"/>
      <c r="DFM648" s="307"/>
      <c r="DFN648" s="307" t="s">
        <v>336</v>
      </c>
      <c r="DFO648" s="307"/>
      <c r="DFP648" s="307"/>
      <c r="DFQ648" s="307"/>
      <c r="DFR648" s="307"/>
      <c r="DFS648" s="307"/>
      <c r="DFT648" s="307"/>
      <c r="DFU648" s="307"/>
      <c r="DFV648" s="307" t="s">
        <v>336</v>
      </c>
      <c r="DFW648" s="307"/>
      <c r="DFX648" s="307"/>
      <c r="DFY648" s="307"/>
      <c r="DFZ648" s="307"/>
      <c r="DGA648" s="307"/>
      <c r="DGB648" s="307"/>
      <c r="DGC648" s="307"/>
      <c r="DGD648" s="307" t="s">
        <v>336</v>
      </c>
      <c r="DGE648" s="307"/>
      <c r="DGF648" s="307"/>
      <c r="DGG648" s="307"/>
      <c r="DGH648" s="307"/>
      <c r="DGI648" s="307"/>
      <c r="DGJ648" s="307"/>
      <c r="DGK648" s="307"/>
      <c r="DGL648" s="307" t="s">
        <v>336</v>
      </c>
      <c r="DGM648" s="307"/>
      <c r="DGN648" s="307"/>
      <c r="DGO648" s="307"/>
      <c r="DGP648" s="307"/>
      <c r="DGQ648" s="307"/>
      <c r="DGR648" s="307"/>
      <c r="DGS648" s="307"/>
      <c r="DGT648" s="307" t="s">
        <v>336</v>
      </c>
      <c r="DGU648" s="307"/>
      <c r="DGV648" s="307"/>
      <c r="DGW648" s="307"/>
      <c r="DGX648" s="307"/>
      <c r="DGY648" s="307"/>
      <c r="DGZ648" s="307"/>
      <c r="DHA648" s="307"/>
      <c r="DHB648" s="307" t="s">
        <v>336</v>
      </c>
      <c r="DHC648" s="307"/>
      <c r="DHD648" s="307"/>
      <c r="DHE648" s="307"/>
      <c r="DHF648" s="307"/>
      <c r="DHG648" s="307"/>
      <c r="DHH648" s="307"/>
      <c r="DHI648" s="307"/>
      <c r="DHJ648" s="307" t="s">
        <v>336</v>
      </c>
      <c r="DHK648" s="307"/>
      <c r="DHL648" s="307"/>
      <c r="DHM648" s="307"/>
      <c r="DHN648" s="307"/>
      <c r="DHO648" s="307"/>
      <c r="DHP648" s="307"/>
      <c r="DHQ648" s="307"/>
      <c r="DHR648" s="307" t="s">
        <v>336</v>
      </c>
      <c r="DHS648" s="307"/>
      <c r="DHT648" s="307"/>
      <c r="DHU648" s="307"/>
      <c r="DHV648" s="307"/>
      <c r="DHW648" s="307"/>
      <c r="DHX648" s="307"/>
      <c r="DHY648" s="307"/>
      <c r="DHZ648" s="307" t="s">
        <v>336</v>
      </c>
      <c r="DIA648" s="307"/>
      <c r="DIB648" s="307"/>
      <c r="DIC648" s="307"/>
      <c r="DID648" s="307"/>
      <c r="DIE648" s="307"/>
      <c r="DIF648" s="307"/>
      <c r="DIG648" s="307"/>
      <c r="DIH648" s="307" t="s">
        <v>336</v>
      </c>
      <c r="DII648" s="307"/>
      <c r="DIJ648" s="307"/>
      <c r="DIK648" s="307"/>
      <c r="DIL648" s="307"/>
      <c r="DIM648" s="307"/>
      <c r="DIN648" s="307"/>
      <c r="DIO648" s="307"/>
      <c r="DIP648" s="307" t="s">
        <v>336</v>
      </c>
      <c r="DIQ648" s="307"/>
      <c r="DIR648" s="307"/>
      <c r="DIS648" s="307"/>
      <c r="DIT648" s="307"/>
      <c r="DIU648" s="307"/>
      <c r="DIV648" s="307"/>
      <c r="DIW648" s="307"/>
      <c r="DIX648" s="307" t="s">
        <v>336</v>
      </c>
      <c r="DIY648" s="307"/>
      <c r="DIZ648" s="307"/>
      <c r="DJA648" s="307"/>
      <c r="DJB648" s="307"/>
      <c r="DJC648" s="307"/>
      <c r="DJD648" s="307"/>
      <c r="DJE648" s="307"/>
      <c r="DJF648" s="307" t="s">
        <v>336</v>
      </c>
      <c r="DJG648" s="307"/>
      <c r="DJH648" s="307"/>
      <c r="DJI648" s="307"/>
      <c r="DJJ648" s="307"/>
      <c r="DJK648" s="307"/>
      <c r="DJL648" s="307"/>
      <c r="DJM648" s="307"/>
      <c r="DJN648" s="307" t="s">
        <v>336</v>
      </c>
      <c r="DJO648" s="307"/>
      <c r="DJP648" s="307"/>
      <c r="DJQ648" s="307"/>
      <c r="DJR648" s="307"/>
      <c r="DJS648" s="307"/>
      <c r="DJT648" s="307"/>
      <c r="DJU648" s="307"/>
      <c r="DJV648" s="307" t="s">
        <v>336</v>
      </c>
      <c r="DJW648" s="307"/>
      <c r="DJX648" s="307"/>
      <c r="DJY648" s="307"/>
      <c r="DJZ648" s="307"/>
      <c r="DKA648" s="307"/>
      <c r="DKB648" s="307"/>
      <c r="DKC648" s="307"/>
      <c r="DKD648" s="307" t="s">
        <v>336</v>
      </c>
      <c r="DKE648" s="307"/>
      <c r="DKF648" s="307"/>
      <c r="DKG648" s="307"/>
      <c r="DKH648" s="307"/>
      <c r="DKI648" s="307"/>
      <c r="DKJ648" s="307"/>
      <c r="DKK648" s="307"/>
      <c r="DKL648" s="307" t="s">
        <v>336</v>
      </c>
      <c r="DKM648" s="307"/>
      <c r="DKN648" s="307"/>
      <c r="DKO648" s="307"/>
      <c r="DKP648" s="307"/>
      <c r="DKQ648" s="307"/>
      <c r="DKR648" s="307"/>
      <c r="DKS648" s="307"/>
      <c r="DKT648" s="307" t="s">
        <v>336</v>
      </c>
      <c r="DKU648" s="307"/>
      <c r="DKV648" s="307"/>
      <c r="DKW648" s="307"/>
      <c r="DKX648" s="307"/>
      <c r="DKY648" s="307"/>
      <c r="DKZ648" s="307"/>
      <c r="DLA648" s="307"/>
      <c r="DLB648" s="307" t="s">
        <v>336</v>
      </c>
      <c r="DLC648" s="307"/>
      <c r="DLD648" s="307"/>
      <c r="DLE648" s="307"/>
      <c r="DLF648" s="307"/>
      <c r="DLG648" s="307"/>
      <c r="DLH648" s="307"/>
      <c r="DLI648" s="307"/>
      <c r="DLJ648" s="307" t="s">
        <v>336</v>
      </c>
      <c r="DLK648" s="307"/>
      <c r="DLL648" s="307"/>
      <c r="DLM648" s="307"/>
      <c r="DLN648" s="307"/>
      <c r="DLO648" s="307"/>
      <c r="DLP648" s="307"/>
      <c r="DLQ648" s="307"/>
      <c r="DLR648" s="307" t="s">
        <v>336</v>
      </c>
      <c r="DLS648" s="307"/>
      <c r="DLT648" s="307"/>
      <c r="DLU648" s="307"/>
      <c r="DLV648" s="307"/>
      <c r="DLW648" s="307"/>
      <c r="DLX648" s="307"/>
      <c r="DLY648" s="307"/>
      <c r="DLZ648" s="307" t="s">
        <v>336</v>
      </c>
      <c r="DMA648" s="307"/>
      <c r="DMB648" s="307"/>
      <c r="DMC648" s="307"/>
      <c r="DMD648" s="307"/>
      <c r="DME648" s="307"/>
      <c r="DMF648" s="307"/>
      <c r="DMG648" s="307"/>
      <c r="DMH648" s="307" t="s">
        <v>336</v>
      </c>
      <c r="DMI648" s="307"/>
      <c r="DMJ648" s="307"/>
      <c r="DMK648" s="307"/>
      <c r="DML648" s="307"/>
      <c r="DMM648" s="307"/>
      <c r="DMN648" s="307"/>
      <c r="DMO648" s="307"/>
      <c r="DMP648" s="307" t="s">
        <v>336</v>
      </c>
      <c r="DMQ648" s="307"/>
      <c r="DMR648" s="307"/>
      <c r="DMS648" s="307"/>
      <c r="DMT648" s="307"/>
      <c r="DMU648" s="307"/>
      <c r="DMV648" s="307"/>
      <c r="DMW648" s="307"/>
      <c r="DMX648" s="307" t="s">
        <v>336</v>
      </c>
      <c r="DMY648" s="307"/>
      <c r="DMZ648" s="307"/>
      <c r="DNA648" s="307"/>
      <c r="DNB648" s="307"/>
      <c r="DNC648" s="307"/>
      <c r="DND648" s="307"/>
      <c r="DNE648" s="307"/>
      <c r="DNF648" s="307" t="s">
        <v>336</v>
      </c>
      <c r="DNG648" s="307"/>
      <c r="DNH648" s="307"/>
      <c r="DNI648" s="307"/>
      <c r="DNJ648" s="307"/>
      <c r="DNK648" s="307"/>
      <c r="DNL648" s="307"/>
      <c r="DNM648" s="307"/>
      <c r="DNN648" s="307" t="s">
        <v>336</v>
      </c>
      <c r="DNO648" s="307"/>
      <c r="DNP648" s="307"/>
      <c r="DNQ648" s="307"/>
      <c r="DNR648" s="307"/>
      <c r="DNS648" s="307"/>
      <c r="DNT648" s="307"/>
      <c r="DNU648" s="307"/>
      <c r="DNV648" s="307" t="s">
        <v>336</v>
      </c>
      <c r="DNW648" s="307"/>
      <c r="DNX648" s="307"/>
      <c r="DNY648" s="307"/>
      <c r="DNZ648" s="307"/>
      <c r="DOA648" s="307"/>
      <c r="DOB648" s="307"/>
      <c r="DOC648" s="307"/>
      <c r="DOD648" s="307" t="s">
        <v>336</v>
      </c>
      <c r="DOE648" s="307"/>
      <c r="DOF648" s="307"/>
      <c r="DOG648" s="307"/>
      <c r="DOH648" s="307"/>
      <c r="DOI648" s="307"/>
      <c r="DOJ648" s="307"/>
      <c r="DOK648" s="307"/>
      <c r="DOL648" s="307" t="s">
        <v>336</v>
      </c>
      <c r="DOM648" s="307"/>
      <c r="DON648" s="307"/>
      <c r="DOO648" s="307"/>
      <c r="DOP648" s="307"/>
      <c r="DOQ648" s="307"/>
      <c r="DOR648" s="307"/>
      <c r="DOS648" s="307"/>
      <c r="DOT648" s="307" t="s">
        <v>336</v>
      </c>
      <c r="DOU648" s="307"/>
      <c r="DOV648" s="307"/>
      <c r="DOW648" s="307"/>
      <c r="DOX648" s="307"/>
      <c r="DOY648" s="307"/>
      <c r="DOZ648" s="307"/>
      <c r="DPA648" s="307"/>
      <c r="DPB648" s="307" t="s">
        <v>336</v>
      </c>
      <c r="DPC648" s="307"/>
      <c r="DPD648" s="307"/>
      <c r="DPE648" s="307"/>
      <c r="DPF648" s="307"/>
      <c r="DPG648" s="307"/>
      <c r="DPH648" s="307"/>
      <c r="DPI648" s="307"/>
      <c r="DPJ648" s="307" t="s">
        <v>336</v>
      </c>
      <c r="DPK648" s="307"/>
      <c r="DPL648" s="307"/>
      <c r="DPM648" s="307"/>
      <c r="DPN648" s="307"/>
      <c r="DPO648" s="307"/>
      <c r="DPP648" s="307"/>
      <c r="DPQ648" s="307"/>
      <c r="DPR648" s="307" t="s">
        <v>336</v>
      </c>
      <c r="DPS648" s="307"/>
      <c r="DPT648" s="307"/>
      <c r="DPU648" s="307"/>
      <c r="DPV648" s="307"/>
      <c r="DPW648" s="307"/>
      <c r="DPX648" s="307"/>
      <c r="DPY648" s="307"/>
      <c r="DPZ648" s="307" t="s">
        <v>336</v>
      </c>
      <c r="DQA648" s="307"/>
      <c r="DQB648" s="307"/>
      <c r="DQC648" s="307"/>
      <c r="DQD648" s="307"/>
      <c r="DQE648" s="307"/>
      <c r="DQF648" s="307"/>
      <c r="DQG648" s="307"/>
      <c r="DQH648" s="307" t="s">
        <v>336</v>
      </c>
      <c r="DQI648" s="307"/>
      <c r="DQJ648" s="307"/>
      <c r="DQK648" s="307"/>
      <c r="DQL648" s="307"/>
      <c r="DQM648" s="307"/>
      <c r="DQN648" s="307"/>
      <c r="DQO648" s="307"/>
      <c r="DQP648" s="307" t="s">
        <v>336</v>
      </c>
      <c r="DQQ648" s="307"/>
      <c r="DQR648" s="307"/>
      <c r="DQS648" s="307"/>
      <c r="DQT648" s="307"/>
      <c r="DQU648" s="307"/>
      <c r="DQV648" s="307"/>
      <c r="DQW648" s="307"/>
      <c r="DQX648" s="307" t="s">
        <v>336</v>
      </c>
      <c r="DQY648" s="307"/>
      <c r="DQZ648" s="307"/>
      <c r="DRA648" s="307"/>
      <c r="DRB648" s="307"/>
      <c r="DRC648" s="307"/>
      <c r="DRD648" s="307"/>
      <c r="DRE648" s="307"/>
      <c r="DRF648" s="307" t="s">
        <v>336</v>
      </c>
      <c r="DRG648" s="307"/>
      <c r="DRH648" s="307"/>
      <c r="DRI648" s="307"/>
      <c r="DRJ648" s="307"/>
      <c r="DRK648" s="307"/>
      <c r="DRL648" s="307"/>
      <c r="DRM648" s="307"/>
      <c r="DRN648" s="307" t="s">
        <v>336</v>
      </c>
      <c r="DRO648" s="307"/>
      <c r="DRP648" s="307"/>
      <c r="DRQ648" s="307"/>
      <c r="DRR648" s="307"/>
      <c r="DRS648" s="307"/>
      <c r="DRT648" s="307"/>
      <c r="DRU648" s="307"/>
      <c r="DRV648" s="307" t="s">
        <v>336</v>
      </c>
      <c r="DRW648" s="307"/>
      <c r="DRX648" s="307"/>
      <c r="DRY648" s="307"/>
      <c r="DRZ648" s="307"/>
      <c r="DSA648" s="307"/>
      <c r="DSB648" s="307"/>
      <c r="DSC648" s="307"/>
      <c r="DSD648" s="307" t="s">
        <v>336</v>
      </c>
      <c r="DSE648" s="307"/>
      <c r="DSF648" s="307"/>
      <c r="DSG648" s="307"/>
      <c r="DSH648" s="307"/>
      <c r="DSI648" s="307"/>
      <c r="DSJ648" s="307"/>
      <c r="DSK648" s="307"/>
      <c r="DSL648" s="307" t="s">
        <v>336</v>
      </c>
      <c r="DSM648" s="307"/>
      <c r="DSN648" s="307"/>
      <c r="DSO648" s="307"/>
      <c r="DSP648" s="307"/>
      <c r="DSQ648" s="307"/>
      <c r="DSR648" s="307"/>
      <c r="DSS648" s="307"/>
      <c r="DST648" s="307" t="s">
        <v>336</v>
      </c>
      <c r="DSU648" s="307"/>
      <c r="DSV648" s="307"/>
      <c r="DSW648" s="307"/>
      <c r="DSX648" s="307"/>
      <c r="DSY648" s="307"/>
      <c r="DSZ648" s="307"/>
      <c r="DTA648" s="307"/>
      <c r="DTB648" s="307" t="s">
        <v>336</v>
      </c>
      <c r="DTC648" s="307"/>
      <c r="DTD648" s="307"/>
      <c r="DTE648" s="307"/>
      <c r="DTF648" s="307"/>
      <c r="DTG648" s="307"/>
      <c r="DTH648" s="307"/>
      <c r="DTI648" s="307"/>
      <c r="DTJ648" s="307" t="s">
        <v>336</v>
      </c>
      <c r="DTK648" s="307"/>
      <c r="DTL648" s="307"/>
      <c r="DTM648" s="307"/>
      <c r="DTN648" s="307"/>
      <c r="DTO648" s="307"/>
      <c r="DTP648" s="307"/>
      <c r="DTQ648" s="307"/>
      <c r="DTR648" s="307" t="s">
        <v>336</v>
      </c>
      <c r="DTS648" s="307"/>
      <c r="DTT648" s="307"/>
      <c r="DTU648" s="307"/>
      <c r="DTV648" s="307"/>
      <c r="DTW648" s="307"/>
      <c r="DTX648" s="307"/>
      <c r="DTY648" s="307"/>
      <c r="DTZ648" s="307" t="s">
        <v>336</v>
      </c>
      <c r="DUA648" s="307"/>
      <c r="DUB648" s="307"/>
      <c r="DUC648" s="307"/>
      <c r="DUD648" s="307"/>
      <c r="DUE648" s="307"/>
      <c r="DUF648" s="307"/>
      <c r="DUG648" s="307"/>
      <c r="DUH648" s="307" t="s">
        <v>336</v>
      </c>
      <c r="DUI648" s="307"/>
      <c r="DUJ648" s="307"/>
      <c r="DUK648" s="307"/>
      <c r="DUL648" s="307"/>
      <c r="DUM648" s="307"/>
      <c r="DUN648" s="307"/>
      <c r="DUO648" s="307"/>
      <c r="DUP648" s="307" t="s">
        <v>336</v>
      </c>
      <c r="DUQ648" s="307"/>
      <c r="DUR648" s="307"/>
      <c r="DUS648" s="307"/>
      <c r="DUT648" s="307"/>
      <c r="DUU648" s="307"/>
      <c r="DUV648" s="307"/>
      <c r="DUW648" s="307"/>
      <c r="DUX648" s="307" t="s">
        <v>336</v>
      </c>
      <c r="DUY648" s="307"/>
      <c r="DUZ648" s="307"/>
      <c r="DVA648" s="307"/>
      <c r="DVB648" s="307"/>
      <c r="DVC648" s="307"/>
      <c r="DVD648" s="307"/>
      <c r="DVE648" s="307"/>
      <c r="DVF648" s="307" t="s">
        <v>336</v>
      </c>
      <c r="DVG648" s="307"/>
      <c r="DVH648" s="307"/>
      <c r="DVI648" s="307"/>
      <c r="DVJ648" s="307"/>
      <c r="DVK648" s="307"/>
      <c r="DVL648" s="307"/>
      <c r="DVM648" s="307"/>
      <c r="DVN648" s="307" t="s">
        <v>336</v>
      </c>
      <c r="DVO648" s="307"/>
      <c r="DVP648" s="307"/>
      <c r="DVQ648" s="307"/>
      <c r="DVR648" s="307"/>
      <c r="DVS648" s="307"/>
      <c r="DVT648" s="307"/>
      <c r="DVU648" s="307"/>
      <c r="DVV648" s="307" t="s">
        <v>336</v>
      </c>
      <c r="DVW648" s="307"/>
      <c r="DVX648" s="307"/>
      <c r="DVY648" s="307"/>
      <c r="DVZ648" s="307"/>
      <c r="DWA648" s="307"/>
      <c r="DWB648" s="307"/>
      <c r="DWC648" s="307"/>
      <c r="DWD648" s="307" t="s">
        <v>336</v>
      </c>
      <c r="DWE648" s="307"/>
      <c r="DWF648" s="307"/>
      <c r="DWG648" s="307"/>
      <c r="DWH648" s="307"/>
      <c r="DWI648" s="307"/>
      <c r="DWJ648" s="307"/>
      <c r="DWK648" s="307"/>
      <c r="DWL648" s="307" t="s">
        <v>336</v>
      </c>
      <c r="DWM648" s="307"/>
      <c r="DWN648" s="307"/>
      <c r="DWO648" s="307"/>
      <c r="DWP648" s="307"/>
      <c r="DWQ648" s="307"/>
      <c r="DWR648" s="307"/>
      <c r="DWS648" s="307"/>
      <c r="DWT648" s="307" t="s">
        <v>336</v>
      </c>
      <c r="DWU648" s="307"/>
      <c r="DWV648" s="307"/>
      <c r="DWW648" s="307"/>
      <c r="DWX648" s="307"/>
      <c r="DWY648" s="307"/>
      <c r="DWZ648" s="307"/>
      <c r="DXA648" s="307"/>
      <c r="DXB648" s="307" t="s">
        <v>336</v>
      </c>
      <c r="DXC648" s="307"/>
      <c r="DXD648" s="307"/>
      <c r="DXE648" s="307"/>
      <c r="DXF648" s="307"/>
      <c r="DXG648" s="307"/>
      <c r="DXH648" s="307"/>
      <c r="DXI648" s="307"/>
      <c r="DXJ648" s="307" t="s">
        <v>336</v>
      </c>
      <c r="DXK648" s="307"/>
      <c r="DXL648" s="307"/>
      <c r="DXM648" s="307"/>
      <c r="DXN648" s="307"/>
      <c r="DXO648" s="307"/>
      <c r="DXP648" s="307"/>
      <c r="DXQ648" s="307"/>
      <c r="DXR648" s="307" t="s">
        <v>336</v>
      </c>
      <c r="DXS648" s="307"/>
      <c r="DXT648" s="307"/>
      <c r="DXU648" s="307"/>
      <c r="DXV648" s="307"/>
      <c r="DXW648" s="307"/>
      <c r="DXX648" s="307"/>
      <c r="DXY648" s="307"/>
      <c r="DXZ648" s="307" t="s">
        <v>336</v>
      </c>
      <c r="DYA648" s="307"/>
      <c r="DYB648" s="307"/>
      <c r="DYC648" s="307"/>
      <c r="DYD648" s="307"/>
      <c r="DYE648" s="307"/>
      <c r="DYF648" s="307"/>
      <c r="DYG648" s="307"/>
      <c r="DYH648" s="307" t="s">
        <v>336</v>
      </c>
      <c r="DYI648" s="307"/>
      <c r="DYJ648" s="307"/>
      <c r="DYK648" s="307"/>
      <c r="DYL648" s="307"/>
      <c r="DYM648" s="307"/>
      <c r="DYN648" s="307"/>
      <c r="DYO648" s="307"/>
      <c r="DYP648" s="307" t="s">
        <v>336</v>
      </c>
      <c r="DYQ648" s="307"/>
      <c r="DYR648" s="307"/>
      <c r="DYS648" s="307"/>
      <c r="DYT648" s="307"/>
      <c r="DYU648" s="307"/>
      <c r="DYV648" s="307"/>
      <c r="DYW648" s="307"/>
      <c r="DYX648" s="307" t="s">
        <v>336</v>
      </c>
      <c r="DYY648" s="307"/>
      <c r="DYZ648" s="307"/>
      <c r="DZA648" s="307"/>
      <c r="DZB648" s="307"/>
      <c r="DZC648" s="307"/>
      <c r="DZD648" s="307"/>
      <c r="DZE648" s="307"/>
      <c r="DZF648" s="307" t="s">
        <v>336</v>
      </c>
      <c r="DZG648" s="307"/>
      <c r="DZH648" s="307"/>
      <c r="DZI648" s="307"/>
      <c r="DZJ648" s="307"/>
      <c r="DZK648" s="307"/>
      <c r="DZL648" s="307"/>
      <c r="DZM648" s="307"/>
      <c r="DZN648" s="307" t="s">
        <v>336</v>
      </c>
      <c r="DZO648" s="307"/>
      <c r="DZP648" s="307"/>
      <c r="DZQ648" s="307"/>
      <c r="DZR648" s="307"/>
      <c r="DZS648" s="307"/>
      <c r="DZT648" s="307"/>
      <c r="DZU648" s="307"/>
      <c r="DZV648" s="307" t="s">
        <v>336</v>
      </c>
      <c r="DZW648" s="307"/>
      <c r="DZX648" s="307"/>
      <c r="DZY648" s="307"/>
      <c r="DZZ648" s="307"/>
      <c r="EAA648" s="307"/>
      <c r="EAB648" s="307"/>
      <c r="EAC648" s="307"/>
      <c r="EAD648" s="307" t="s">
        <v>336</v>
      </c>
      <c r="EAE648" s="307"/>
      <c r="EAF648" s="307"/>
      <c r="EAG648" s="307"/>
      <c r="EAH648" s="307"/>
      <c r="EAI648" s="307"/>
      <c r="EAJ648" s="307"/>
      <c r="EAK648" s="307"/>
      <c r="EAL648" s="307" t="s">
        <v>336</v>
      </c>
      <c r="EAM648" s="307"/>
      <c r="EAN648" s="307"/>
      <c r="EAO648" s="307"/>
      <c r="EAP648" s="307"/>
      <c r="EAQ648" s="307"/>
      <c r="EAR648" s="307"/>
      <c r="EAS648" s="307"/>
      <c r="EAT648" s="307" t="s">
        <v>336</v>
      </c>
      <c r="EAU648" s="307"/>
      <c r="EAV648" s="307"/>
      <c r="EAW648" s="307"/>
      <c r="EAX648" s="307"/>
      <c r="EAY648" s="307"/>
      <c r="EAZ648" s="307"/>
      <c r="EBA648" s="307"/>
      <c r="EBB648" s="307" t="s">
        <v>336</v>
      </c>
      <c r="EBC648" s="307"/>
      <c r="EBD648" s="307"/>
      <c r="EBE648" s="307"/>
      <c r="EBF648" s="307"/>
      <c r="EBG648" s="307"/>
      <c r="EBH648" s="307"/>
      <c r="EBI648" s="307"/>
      <c r="EBJ648" s="307" t="s">
        <v>336</v>
      </c>
      <c r="EBK648" s="307"/>
      <c r="EBL648" s="307"/>
      <c r="EBM648" s="307"/>
      <c r="EBN648" s="307"/>
      <c r="EBO648" s="307"/>
      <c r="EBP648" s="307"/>
      <c r="EBQ648" s="307"/>
      <c r="EBR648" s="307" t="s">
        <v>336</v>
      </c>
      <c r="EBS648" s="307"/>
      <c r="EBT648" s="307"/>
      <c r="EBU648" s="307"/>
      <c r="EBV648" s="307"/>
      <c r="EBW648" s="307"/>
      <c r="EBX648" s="307"/>
      <c r="EBY648" s="307"/>
      <c r="EBZ648" s="307" t="s">
        <v>336</v>
      </c>
      <c r="ECA648" s="307"/>
      <c r="ECB648" s="307"/>
      <c r="ECC648" s="307"/>
      <c r="ECD648" s="307"/>
      <c r="ECE648" s="307"/>
      <c r="ECF648" s="307"/>
      <c r="ECG648" s="307"/>
      <c r="ECH648" s="307" t="s">
        <v>336</v>
      </c>
      <c r="ECI648" s="307"/>
      <c r="ECJ648" s="307"/>
      <c r="ECK648" s="307"/>
      <c r="ECL648" s="307"/>
      <c r="ECM648" s="307"/>
      <c r="ECN648" s="307"/>
      <c r="ECO648" s="307"/>
      <c r="ECP648" s="307" t="s">
        <v>336</v>
      </c>
      <c r="ECQ648" s="307"/>
      <c r="ECR648" s="307"/>
      <c r="ECS648" s="307"/>
      <c r="ECT648" s="307"/>
      <c r="ECU648" s="307"/>
      <c r="ECV648" s="307"/>
      <c r="ECW648" s="307"/>
      <c r="ECX648" s="307" t="s">
        <v>336</v>
      </c>
      <c r="ECY648" s="307"/>
      <c r="ECZ648" s="307"/>
      <c r="EDA648" s="307"/>
      <c r="EDB648" s="307"/>
      <c r="EDC648" s="307"/>
      <c r="EDD648" s="307"/>
      <c r="EDE648" s="307"/>
      <c r="EDF648" s="307" t="s">
        <v>336</v>
      </c>
      <c r="EDG648" s="307"/>
      <c r="EDH648" s="307"/>
      <c r="EDI648" s="307"/>
      <c r="EDJ648" s="307"/>
      <c r="EDK648" s="307"/>
      <c r="EDL648" s="307"/>
      <c r="EDM648" s="307"/>
      <c r="EDN648" s="307" t="s">
        <v>336</v>
      </c>
      <c r="EDO648" s="307"/>
      <c r="EDP648" s="307"/>
      <c r="EDQ648" s="307"/>
      <c r="EDR648" s="307"/>
      <c r="EDS648" s="307"/>
      <c r="EDT648" s="307"/>
      <c r="EDU648" s="307"/>
      <c r="EDV648" s="307" t="s">
        <v>336</v>
      </c>
      <c r="EDW648" s="307"/>
      <c r="EDX648" s="307"/>
      <c r="EDY648" s="307"/>
      <c r="EDZ648" s="307"/>
      <c r="EEA648" s="307"/>
      <c r="EEB648" s="307"/>
      <c r="EEC648" s="307"/>
      <c r="EED648" s="307" t="s">
        <v>336</v>
      </c>
      <c r="EEE648" s="307"/>
      <c r="EEF648" s="307"/>
      <c r="EEG648" s="307"/>
      <c r="EEH648" s="307"/>
      <c r="EEI648" s="307"/>
      <c r="EEJ648" s="307"/>
      <c r="EEK648" s="307"/>
      <c r="EEL648" s="307" t="s">
        <v>336</v>
      </c>
      <c r="EEM648" s="307"/>
      <c r="EEN648" s="307"/>
      <c r="EEO648" s="307"/>
      <c r="EEP648" s="307"/>
      <c r="EEQ648" s="307"/>
      <c r="EER648" s="307"/>
      <c r="EES648" s="307"/>
      <c r="EET648" s="307" t="s">
        <v>336</v>
      </c>
      <c r="EEU648" s="307"/>
      <c r="EEV648" s="307"/>
      <c r="EEW648" s="307"/>
      <c r="EEX648" s="307"/>
      <c r="EEY648" s="307"/>
      <c r="EEZ648" s="307"/>
      <c r="EFA648" s="307"/>
      <c r="EFB648" s="307" t="s">
        <v>336</v>
      </c>
      <c r="EFC648" s="307"/>
      <c r="EFD648" s="307"/>
      <c r="EFE648" s="307"/>
      <c r="EFF648" s="307"/>
      <c r="EFG648" s="307"/>
      <c r="EFH648" s="307"/>
      <c r="EFI648" s="307"/>
      <c r="EFJ648" s="307" t="s">
        <v>336</v>
      </c>
      <c r="EFK648" s="307"/>
      <c r="EFL648" s="307"/>
      <c r="EFM648" s="307"/>
      <c r="EFN648" s="307"/>
      <c r="EFO648" s="307"/>
      <c r="EFP648" s="307"/>
      <c r="EFQ648" s="307"/>
      <c r="EFR648" s="307" t="s">
        <v>336</v>
      </c>
      <c r="EFS648" s="307"/>
      <c r="EFT648" s="307"/>
      <c r="EFU648" s="307"/>
      <c r="EFV648" s="307"/>
      <c r="EFW648" s="307"/>
      <c r="EFX648" s="307"/>
      <c r="EFY648" s="307"/>
      <c r="EFZ648" s="307" t="s">
        <v>336</v>
      </c>
      <c r="EGA648" s="307"/>
      <c r="EGB648" s="307"/>
      <c r="EGC648" s="307"/>
      <c r="EGD648" s="307"/>
      <c r="EGE648" s="307"/>
      <c r="EGF648" s="307"/>
      <c r="EGG648" s="307"/>
      <c r="EGH648" s="307" t="s">
        <v>336</v>
      </c>
      <c r="EGI648" s="307"/>
      <c r="EGJ648" s="307"/>
      <c r="EGK648" s="307"/>
      <c r="EGL648" s="307"/>
      <c r="EGM648" s="307"/>
      <c r="EGN648" s="307"/>
      <c r="EGO648" s="307"/>
      <c r="EGP648" s="307" t="s">
        <v>336</v>
      </c>
      <c r="EGQ648" s="307"/>
      <c r="EGR648" s="307"/>
      <c r="EGS648" s="307"/>
      <c r="EGT648" s="307"/>
      <c r="EGU648" s="307"/>
      <c r="EGV648" s="307"/>
      <c r="EGW648" s="307"/>
      <c r="EGX648" s="307" t="s">
        <v>336</v>
      </c>
      <c r="EGY648" s="307"/>
      <c r="EGZ648" s="307"/>
      <c r="EHA648" s="307"/>
      <c r="EHB648" s="307"/>
      <c r="EHC648" s="307"/>
      <c r="EHD648" s="307"/>
      <c r="EHE648" s="307"/>
      <c r="EHF648" s="307" t="s">
        <v>336</v>
      </c>
      <c r="EHG648" s="307"/>
      <c r="EHH648" s="307"/>
      <c r="EHI648" s="307"/>
      <c r="EHJ648" s="307"/>
      <c r="EHK648" s="307"/>
      <c r="EHL648" s="307"/>
      <c r="EHM648" s="307"/>
      <c r="EHN648" s="307" t="s">
        <v>336</v>
      </c>
      <c r="EHO648" s="307"/>
      <c r="EHP648" s="307"/>
      <c r="EHQ648" s="307"/>
      <c r="EHR648" s="307"/>
      <c r="EHS648" s="307"/>
      <c r="EHT648" s="307"/>
      <c r="EHU648" s="307"/>
      <c r="EHV648" s="307" t="s">
        <v>336</v>
      </c>
      <c r="EHW648" s="307"/>
      <c r="EHX648" s="307"/>
      <c r="EHY648" s="307"/>
      <c r="EHZ648" s="307"/>
      <c r="EIA648" s="307"/>
      <c r="EIB648" s="307"/>
      <c r="EIC648" s="307"/>
      <c r="EID648" s="307" t="s">
        <v>336</v>
      </c>
      <c r="EIE648" s="307"/>
      <c r="EIF648" s="307"/>
      <c r="EIG648" s="307"/>
      <c r="EIH648" s="307"/>
      <c r="EII648" s="307"/>
      <c r="EIJ648" s="307"/>
      <c r="EIK648" s="307"/>
      <c r="EIL648" s="307" t="s">
        <v>336</v>
      </c>
      <c r="EIM648" s="307"/>
      <c r="EIN648" s="307"/>
      <c r="EIO648" s="307"/>
      <c r="EIP648" s="307"/>
      <c r="EIQ648" s="307"/>
      <c r="EIR648" s="307"/>
      <c r="EIS648" s="307"/>
      <c r="EIT648" s="307" t="s">
        <v>336</v>
      </c>
      <c r="EIU648" s="307"/>
      <c r="EIV648" s="307"/>
      <c r="EIW648" s="307"/>
      <c r="EIX648" s="307"/>
      <c r="EIY648" s="307"/>
      <c r="EIZ648" s="307"/>
      <c r="EJA648" s="307"/>
      <c r="EJB648" s="307" t="s">
        <v>336</v>
      </c>
      <c r="EJC648" s="307"/>
      <c r="EJD648" s="307"/>
      <c r="EJE648" s="307"/>
      <c r="EJF648" s="307"/>
      <c r="EJG648" s="307"/>
      <c r="EJH648" s="307"/>
      <c r="EJI648" s="307"/>
      <c r="EJJ648" s="307" t="s">
        <v>336</v>
      </c>
      <c r="EJK648" s="307"/>
      <c r="EJL648" s="307"/>
      <c r="EJM648" s="307"/>
      <c r="EJN648" s="307"/>
      <c r="EJO648" s="307"/>
      <c r="EJP648" s="307"/>
      <c r="EJQ648" s="307"/>
      <c r="EJR648" s="307" t="s">
        <v>336</v>
      </c>
      <c r="EJS648" s="307"/>
      <c r="EJT648" s="307"/>
      <c r="EJU648" s="307"/>
      <c r="EJV648" s="307"/>
      <c r="EJW648" s="307"/>
      <c r="EJX648" s="307"/>
      <c r="EJY648" s="307"/>
      <c r="EJZ648" s="307" t="s">
        <v>336</v>
      </c>
      <c r="EKA648" s="307"/>
      <c r="EKB648" s="307"/>
      <c r="EKC648" s="307"/>
      <c r="EKD648" s="307"/>
      <c r="EKE648" s="307"/>
      <c r="EKF648" s="307"/>
      <c r="EKG648" s="307"/>
      <c r="EKH648" s="307" t="s">
        <v>336</v>
      </c>
      <c r="EKI648" s="307"/>
      <c r="EKJ648" s="307"/>
      <c r="EKK648" s="307"/>
      <c r="EKL648" s="307"/>
      <c r="EKM648" s="307"/>
      <c r="EKN648" s="307"/>
      <c r="EKO648" s="307"/>
      <c r="EKP648" s="307" t="s">
        <v>336</v>
      </c>
      <c r="EKQ648" s="307"/>
      <c r="EKR648" s="307"/>
      <c r="EKS648" s="307"/>
      <c r="EKT648" s="307"/>
      <c r="EKU648" s="307"/>
      <c r="EKV648" s="307"/>
      <c r="EKW648" s="307"/>
      <c r="EKX648" s="307" t="s">
        <v>336</v>
      </c>
      <c r="EKY648" s="307"/>
      <c r="EKZ648" s="307"/>
      <c r="ELA648" s="307"/>
      <c r="ELB648" s="307"/>
      <c r="ELC648" s="307"/>
      <c r="ELD648" s="307"/>
      <c r="ELE648" s="307"/>
      <c r="ELF648" s="307" t="s">
        <v>336</v>
      </c>
      <c r="ELG648" s="307"/>
      <c r="ELH648" s="307"/>
      <c r="ELI648" s="307"/>
      <c r="ELJ648" s="307"/>
      <c r="ELK648" s="307"/>
      <c r="ELL648" s="307"/>
      <c r="ELM648" s="307"/>
      <c r="ELN648" s="307" t="s">
        <v>336</v>
      </c>
      <c r="ELO648" s="307"/>
      <c r="ELP648" s="307"/>
      <c r="ELQ648" s="307"/>
      <c r="ELR648" s="307"/>
      <c r="ELS648" s="307"/>
      <c r="ELT648" s="307"/>
      <c r="ELU648" s="307"/>
      <c r="ELV648" s="307" t="s">
        <v>336</v>
      </c>
      <c r="ELW648" s="307"/>
      <c r="ELX648" s="307"/>
      <c r="ELY648" s="307"/>
      <c r="ELZ648" s="307"/>
      <c r="EMA648" s="307"/>
      <c r="EMB648" s="307"/>
      <c r="EMC648" s="307"/>
      <c r="EMD648" s="307" t="s">
        <v>336</v>
      </c>
      <c r="EME648" s="307"/>
      <c r="EMF648" s="307"/>
      <c r="EMG648" s="307"/>
      <c r="EMH648" s="307"/>
      <c r="EMI648" s="307"/>
      <c r="EMJ648" s="307"/>
      <c r="EMK648" s="307"/>
      <c r="EML648" s="307" t="s">
        <v>336</v>
      </c>
      <c r="EMM648" s="307"/>
      <c r="EMN648" s="307"/>
      <c r="EMO648" s="307"/>
      <c r="EMP648" s="307"/>
      <c r="EMQ648" s="307"/>
      <c r="EMR648" s="307"/>
      <c r="EMS648" s="307"/>
      <c r="EMT648" s="307" t="s">
        <v>336</v>
      </c>
      <c r="EMU648" s="307"/>
      <c r="EMV648" s="307"/>
      <c r="EMW648" s="307"/>
      <c r="EMX648" s="307"/>
      <c r="EMY648" s="307"/>
      <c r="EMZ648" s="307"/>
      <c r="ENA648" s="307"/>
      <c r="ENB648" s="307" t="s">
        <v>336</v>
      </c>
      <c r="ENC648" s="307"/>
      <c r="END648" s="307"/>
      <c r="ENE648" s="307"/>
      <c r="ENF648" s="307"/>
      <c r="ENG648" s="307"/>
      <c r="ENH648" s="307"/>
      <c r="ENI648" s="307"/>
      <c r="ENJ648" s="307" t="s">
        <v>336</v>
      </c>
      <c r="ENK648" s="307"/>
      <c r="ENL648" s="307"/>
      <c r="ENM648" s="307"/>
      <c r="ENN648" s="307"/>
      <c r="ENO648" s="307"/>
      <c r="ENP648" s="307"/>
      <c r="ENQ648" s="307"/>
      <c r="ENR648" s="307" t="s">
        <v>336</v>
      </c>
      <c r="ENS648" s="307"/>
      <c r="ENT648" s="307"/>
      <c r="ENU648" s="307"/>
      <c r="ENV648" s="307"/>
      <c r="ENW648" s="307"/>
      <c r="ENX648" s="307"/>
      <c r="ENY648" s="307"/>
      <c r="ENZ648" s="307" t="s">
        <v>336</v>
      </c>
      <c r="EOA648" s="307"/>
      <c r="EOB648" s="307"/>
      <c r="EOC648" s="307"/>
      <c r="EOD648" s="307"/>
      <c r="EOE648" s="307"/>
      <c r="EOF648" s="307"/>
      <c r="EOG648" s="307"/>
      <c r="EOH648" s="307" t="s">
        <v>336</v>
      </c>
      <c r="EOI648" s="307"/>
      <c r="EOJ648" s="307"/>
      <c r="EOK648" s="307"/>
      <c r="EOL648" s="307"/>
      <c r="EOM648" s="307"/>
      <c r="EON648" s="307"/>
      <c r="EOO648" s="307"/>
      <c r="EOP648" s="307" t="s">
        <v>336</v>
      </c>
      <c r="EOQ648" s="307"/>
      <c r="EOR648" s="307"/>
      <c r="EOS648" s="307"/>
      <c r="EOT648" s="307"/>
      <c r="EOU648" s="307"/>
      <c r="EOV648" s="307"/>
      <c r="EOW648" s="307"/>
      <c r="EOX648" s="307" t="s">
        <v>336</v>
      </c>
      <c r="EOY648" s="307"/>
      <c r="EOZ648" s="307"/>
      <c r="EPA648" s="307"/>
      <c r="EPB648" s="307"/>
      <c r="EPC648" s="307"/>
      <c r="EPD648" s="307"/>
      <c r="EPE648" s="307"/>
      <c r="EPF648" s="307" t="s">
        <v>336</v>
      </c>
      <c r="EPG648" s="307"/>
      <c r="EPH648" s="307"/>
      <c r="EPI648" s="307"/>
      <c r="EPJ648" s="307"/>
      <c r="EPK648" s="307"/>
      <c r="EPL648" s="307"/>
      <c r="EPM648" s="307"/>
      <c r="EPN648" s="307" t="s">
        <v>336</v>
      </c>
      <c r="EPO648" s="307"/>
      <c r="EPP648" s="307"/>
      <c r="EPQ648" s="307"/>
      <c r="EPR648" s="307"/>
      <c r="EPS648" s="307"/>
      <c r="EPT648" s="307"/>
      <c r="EPU648" s="307"/>
      <c r="EPV648" s="307" t="s">
        <v>336</v>
      </c>
      <c r="EPW648" s="307"/>
      <c r="EPX648" s="307"/>
      <c r="EPY648" s="307"/>
      <c r="EPZ648" s="307"/>
      <c r="EQA648" s="307"/>
      <c r="EQB648" s="307"/>
      <c r="EQC648" s="307"/>
      <c r="EQD648" s="307" t="s">
        <v>336</v>
      </c>
      <c r="EQE648" s="307"/>
      <c r="EQF648" s="307"/>
      <c r="EQG648" s="307"/>
      <c r="EQH648" s="307"/>
      <c r="EQI648" s="307"/>
      <c r="EQJ648" s="307"/>
      <c r="EQK648" s="307"/>
      <c r="EQL648" s="307" t="s">
        <v>336</v>
      </c>
      <c r="EQM648" s="307"/>
      <c r="EQN648" s="307"/>
      <c r="EQO648" s="307"/>
      <c r="EQP648" s="307"/>
      <c r="EQQ648" s="307"/>
      <c r="EQR648" s="307"/>
      <c r="EQS648" s="307"/>
      <c r="EQT648" s="307" t="s">
        <v>336</v>
      </c>
      <c r="EQU648" s="307"/>
      <c r="EQV648" s="307"/>
      <c r="EQW648" s="307"/>
      <c r="EQX648" s="307"/>
      <c r="EQY648" s="307"/>
      <c r="EQZ648" s="307"/>
      <c r="ERA648" s="307"/>
      <c r="ERB648" s="307" t="s">
        <v>336</v>
      </c>
      <c r="ERC648" s="307"/>
      <c r="ERD648" s="307"/>
      <c r="ERE648" s="307"/>
      <c r="ERF648" s="307"/>
      <c r="ERG648" s="307"/>
      <c r="ERH648" s="307"/>
      <c r="ERI648" s="307"/>
      <c r="ERJ648" s="307" t="s">
        <v>336</v>
      </c>
      <c r="ERK648" s="307"/>
      <c r="ERL648" s="307"/>
      <c r="ERM648" s="307"/>
      <c r="ERN648" s="307"/>
      <c r="ERO648" s="307"/>
      <c r="ERP648" s="307"/>
      <c r="ERQ648" s="307"/>
      <c r="ERR648" s="307" t="s">
        <v>336</v>
      </c>
      <c r="ERS648" s="307"/>
      <c r="ERT648" s="307"/>
      <c r="ERU648" s="307"/>
      <c r="ERV648" s="307"/>
      <c r="ERW648" s="307"/>
      <c r="ERX648" s="307"/>
      <c r="ERY648" s="307"/>
      <c r="ERZ648" s="307" t="s">
        <v>336</v>
      </c>
      <c r="ESA648" s="307"/>
      <c r="ESB648" s="307"/>
      <c r="ESC648" s="307"/>
      <c r="ESD648" s="307"/>
      <c r="ESE648" s="307"/>
      <c r="ESF648" s="307"/>
      <c r="ESG648" s="307"/>
      <c r="ESH648" s="307" t="s">
        <v>336</v>
      </c>
      <c r="ESI648" s="307"/>
      <c r="ESJ648" s="307"/>
      <c r="ESK648" s="307"/>
      <c r="ESL648" s="307"/>
      <c r="ESM648" s="307"/>
      <c r="ESN648" s="307"/>
      <c r="ESO648" s="307"/>
      <c r="ESP648" s="307" t="s">
        <v>336</v>
      </c>
      <c r="ESQ648" s="307"/>
      <c r="ESR648" s="307"/>
      <c r="ESS648" s="307"/>
      <c r="EST648" s="307"/>
      <c r="ESU648" s="307"/>
      <c r="ESV648" s="307"/>
      <c r="ESW648" s="307"/>
      <c r="ESX648" s="307" t="s">
        <v>336</v>
      </c>
      <c r="ESY648" s="307"/>
      <c r="ESZ648" s="307"/>
      <c r="ETA648" s="307"/>
      <c r="ETB648" s="307"/>
      <c r="ETC648" s="307"/>
      <c r="ETD648" s="307"/>
      <c r="ETE648" s="307"/>
      <c r="ETF648" s="307" t="s">
        <v>336</v>
      </c>
      <c r="ETG648" s="307"/>
      <c r="ETH648" s="307"/>
      <c r="ETI648" s="307"/>
      <c r="ETJ648" s="307"/>
      <c r="ETK648" s="307"/>
      <c r="ETL648" s="307"/>
      <c r="ETM648" s="307"/>
      <c r="ETN648" s="307" t="s">
        <v>336</v>
      </c>
      <c r="ETO648" s="307"/>
      <c r="ETP648" s="307"/>
      <c r="ETQ648" s="307"/>
      <c r="ETR648" s="307"/>
      <c r="ETS648" s="307"/>
      <c r="ETT648" s="307"/>
      <c r="ETU648" s="307"/>
      <c r="ETV648" s="307" t="s">
        <v>336</v>
      </c>
      <c r="ETW648" s="307"/>
      <c r="ETX648" s="307"/>
      <c r="ETY648" s="307"/>
      <c r="ETZ648" s="307"/>
      <c r="EUA648" s="307"/>
      <c r="EUB648" s="307"/>
      <c r="EUC648" s="307"/>
      <c r="EUD648" s="307" t="s">
        <v>336</v>
      </c>
      <c r="EUE648" s="307"/>
      <c r="EUF648" s="307"/>
      <c r="EUG648" s="307"/>
      <c r="EUH648" s="307"/>
      <c r="EUI648" s="307"/>
      <c r="EUJ648" s="307"/>
      <c r="EUK648" s="307"/>
      <c r="EUL648" s="307" t="s">
        <v>336</v>
      </c>
      <c r="EUM648" s="307"/>
      <c r="EUN648" s="307"/>
      <c r="EUO648" s="307"/>
      <c r="EUP648" s="307"/>
      <c r="EUQ648" s="307"/>
      <c r="EUR648" s="307"/>
      <c r="EUS648" s="307"/>
      <c r="EUT648" s="307" t="s">
        <v>336</v>
      </c>
      <c r="EUU648" s="307"/>
      <c r="EUV648" s="307"/>
      <c r="EUW648" s="307"/>
      <c r="EUX648" s="307"/>
      <c r="EUY648" s="307"/>
      <c r="EUZ648" s="307"/>
      <c r="EVA648" s="307"/>
      <c r="EVB648" s="307" t="s">
        <v>336</v>
      </c>
      <c r="EVC648" s="307"/>
      <c r="EVD648" s="307"/>
      <c r="EVE648" s="307"/>
      <c r="EVF648" s="307"/>
      <c r="EVG648" s="307"/>
      <c r="EVH648" s="307"/>
      <c r="EVI648" s="307"/>
      <c r="EVJ648" s="307" t="s">
        <v>336</v>
      </c>
      <c r="EVK648" s="307"/>
      <c r="EVL648" s="307"/>
      <c r="EVM648" s="307"/>
      <c r="EVN648" s="307"/>
      <c r="EVO648" s="307"/>
      <c r="EVP648" s="307"/>
      <c r="EVQ648" s="307"/>
      <c r="EVR648" s="307" t="s">
        <v>336</v>
      </c>
      <c r="EVS648" s="307"/>
      <c r="EVT648" s="307"/>
      <c r="EVU648" s="307"/>
      <c r="EVV648" s="307"/>
      <c r="EVW648" s="307"/>
      <c r="EVX648" s="307"/>
      <c r="EVY648" s="307"/>
      <c r="EVZ648" s="307" t="s">
        <v>336</v>
      </c>
      <c r="EWA648" s="307"/>
      <c r="EWB648" s="307"/>
      <c r="EWC648" s="307"/>
      <c r="EWD648" s="307"/>
      <c r="EWE648" s="307"/>
      <c r="EWF648" s="307"/>
      <c r="EWG648" s="307"/>
      <c r="EWH648" s="307" t="s">
        <v>336</v>
      </c>
      <c r="EWI648" s="307"/>
      <c r="EWJ648" s="307"/>
      <c r="EWK648" s="307"/>
      <c r="EWL648" s="307"/>
      <c r="EWM648" s="307"/>
      <c r="EWN648" s="307"/>
      <c r="EWO648" s="307"/>
      <c r="EWP648" s="307" t="s">
        <v>336</v>
      </c>
      <c r="EWQ648" s="307"/>
      <c r="EWR648" s="307"/>
      <c r="EWS648" s="307"/>
      <c r="EWT648" s="307"/>
      <c r="EWU648" s="307"/>
      <c r="EWV648" s="307"/>
      <c r="EWW648" s="307"/>
      <c r="EWX648" s="307" t="s">
        <v>336</v>
      </c>
      <c r="EWY648" s="307"/>
      <c r="EWZ648" s="307"/>
      <c r="EXA648" s="307"/>
      <c r="EXB648" s="307"/>
      <c r="EXC648" s="307"/>
      <c r="EXD648" s="307"/>
      <c r="EXE648" s="307"/>
      <c r="EXF648" s="307" t="s">
        <v>336</v>
      </c>
      <c r="EXG648" s="307"/>
      <c r="EXH648" s="307"/>
      <c r="EXI648" s="307"/>
      <c r="EXJ648" s="307"/>
      <c r="EXK648" s="307"/>
      <c r="EXL648" s="307"/>
      <c r="EXM648" s="307"/>
      <c r="EXN648" s="307" t="s">
        <v>336</v>
      </c>
      <c r="EXO648" s="307"/>
      <c r="EXP648" s="307"/>
      <c r="EXQ648" s="307"/>
      <c r="EXR648" s="307"/>
      <c r="EXS648" s="307"/>
      <c r="EXT648" s="307"/>
      <c r="EXU648" s="307"/>
      <c r="EXV648" s="307" t="s">
        <v>336</v>
      </c>
      <c r="EXW648" s="307"/>
      <c r="EXX648" s="307"/>
      <c r="EXY648" s="307"/>
      <c r="EXZ648" s="307"/>
      <c r="EYA648" s="307"/>
      <c r="EYB648" s="307"/>
      <c r="EYC648" s="307"/>
      <c r="EYD648" s="307" t="s">
        <v>336</v>
      </c>
      <c r="EYE648" s="307"/>
      <c r="EYF648" s="307"/>
      <c r="EYG648" s="307"/>
      <c r="EYH648" s="307"/>
      <c r="EYI648" s="307"/>
      <c r="EYJ648" s="307"/>
      <c r="EYK648" s="307"/>
      <c r="EYL648" s="307" t="s">
        <v>336</v>
      </c>
      <c r="EYM648" s="307"/>
      <c r="EYN648" s="307"/>
      <c r="EYO648" s="307"/>
      <c r="EYP648" s="307"/>
      <c r="EYQ648" s="307"/>
      <c r="EYR648" s="307"/>
      <c r="EYS648" s="307"/>
      <c r="EYT648" s="307" t="s">
        <v>336</v>
      </c>
      <c r="EYU648" s="307"/>
      <c r="EYV648" s="307"/>
      <c r="EYW648" s="307"/>
      <c r="EYX648" s="307"/>
      <c r="EYY648" s="307"/>
      <c r="EYZ648" s="307"/>
      <c r="EZA648" s="307"/>
      <c r="EZB648" s="307" t="s">
        <v>336</v>
      </c>
      <c r="EZC648" s="307"/>
      <c r="EZD648" s="307"/>
      <c r="EZE648" s="307"/>
      <c r="EZF648" s="307"/>
      <c r="EZG648" s="307"/>
      <c r="EZH648" s="307"/>
      <c r="EZI648" s="307"/>
      <c r="EZJ648" s="307" t="s">
        <v>336</v>
      </c>
      <c r="EZK648" s="307"/>
      <c r="EZL648" s="307"/>
      <c r="EZM648" s="307"/>
      <c r="EZN648" s="307"/>
      <c r="EZO648" s="307"/>
      <c r="EZP648" s="307"/>
      <c r="EZQ648" s="307"/>
      <c r="EZR648" s="307" t="s">
        <v>336</v>
      </c>
      <c r="EZS648" s="307"/>
      <c r="EZT648" s="307"/>
      <c r="EZU648" s="307"/>
      <c r="EZV648" s="307"/>
      <c r="EZW648" s="307"/>
      <c r="EZX648" s="307"/>
      <c r="EZY648" s="307"/>
      <c r="EZZ648" s="307" t="s">
        <v>336</v>
      </c>
      <c r="FAA648" s="307"/>
      <c r="FAB648" s="307"/>
      <c r="FAC648" s="307"/>
      <c r="FAD648" s="307"/>
      <c r="FAE648" s="307"/>
      <c r="FAF648" s="307"/>
      <c r="FAG648" s="307"/>
      <c r="FAH648" s="307" t="s">
        <v>336</v>
      </c>
      <c r="FAI648" s="307"/>
      <c r="FAJ648" s="307"/>
      <c r="FAK648" s="307"/>
      <c r="FAL648" s="307"/>
      <c r="FAM648" s="307"/>
      <c r="FAN648" s="307"/>
      <c r="FAO648" s="307"/>
      <c r="FAP648" s="307" t="s">
        <v>336</v>
      </c>
      <c r="FAQ648" s="307"/>
      <c r="FAR648" s="307"/>
      <c r="FAS648" s="307"/>
      <c r="FAT648" s="307"/>
      <c r="FAU648" s="307"/>
      <c r="FAV648" s="307"/>
      <c r="FAW648" s="307"/>
      <c r="FAX648" s="307" t="s">
        <v>336</v>
      </c>
      <c r="FAY648" s="307"/>
      <c r="FAZ648" s="307"/>
      <c r="FBA648" s="307"/>
      <c r="FBB648" s="307"/>
      <c r="FBC648" s="307"/>
      <c r="FBD648" s="307"/>
      <c r="FBE648" s="307"/>
      <c r="FBF648" s="307" t="s">
        <v>336</v>
      </c>
      <c r="FBG648" s="307"/>
      <c r="FBH648" s="307"/>
      <c r="FBI648" s="307"/>
      <c r="FBJ648" s="307"/>
      <c r="FBK648" s="307"/>
      <c r="FBL648" s="307"/>
      <c r="FBM648" s="307"/>
      <c r="FBN648" s="307" t="s">
        <v>336</v>
      </c>
      <c r="FBO648" s="307"/>
      <c r="FBP648" s="307"/>
      <c r="FBQ648" s="307"/>
      <c r="FBR648" s="307"/>
      <c r="FBS648" s="307"/>
      <c r="FBT648" s="307"/>
      <c r="FBU648" s="307"/>
      <c r="FBV648" s="307" t="s">
        <v>336</v>
      </c>
      <c r="FBW648" s="307"/>
      <c r="FBX648" s="307"/>
      <c r="FBY648" s="307"/>
      <c r="FBZ648" s="307"/>
      <c r="FCA648" s="307"/>
      <c r="FCB648" s="307"/>
      <c r="FCC648" s="307"/>
      <c r="FCD648" s="307" t="s">
        <v>336</v>
      </c>
      <c r="FCE648" s="307"/>
      <c r="FCF648" s="307"/>
      <c r="FCG648" s="307"/>
      <c r="FCH648" s="307"/>
      <c r="FCI648" s="307"/>
      <c r="FCJ648" s="307"/>
      <c r="FCK648" s="307"/>
      <c r="FCL648" s="307" t="s">
        <v>336</v>
      </c>
      <c r="FCM648" s="307"/>
      <c r="FCN648" s="307"/>
      <c r="FCO648" s="307"/>
      <c r="FCP648" s="307"/>
      <c r="FCQ648" s="307"/>
      <c r="FCR648" s="307"/>
      <c r="FCS648" s="307"/>
      <c r="FCT648" s="307" t="s">
        <v>336</v>
      </c>
      <c r="FCU648" s="307"/>
      <c r="FCV648" s="307"/>
      <c r="FCW648" s="307"/>
      <c r="FCX648" s="307"/>
      <c r="FCY648" s="307"/>
      <c r="FCZ648" s="307"/>
      <c r="FDA648" s="307"/>
      <c r="FDB648" s="307" t="s">
        <v>336</v>
      </c>
      <c r="FDC648" s="307"/>
      <c r="FDD648" s="307"/>
      <c r="FDE648" s="307"/>
      <c r="FDF648" s="307"/>
      <c r="FDG648" s="307"/>
      <c r="FDH648" s="307"/>
      <c r="FDI648" s="307"/>
      <c r="FDJ648" s="307" t="s">
        <v>336</v>
      </c>
      <c r="FDK648" s="307"/>
      <c r="FDL648" s="307"/>
      <c r="FDM648" s="307"/>
      <c r="FDN648" s="307"/>
      <c r="FDO648" s="307"/>
      <c r="FDP648" s="307"/>
      <c r="FDQ648" s="307"/>
      <c r="FDR648" s="307" t="s">
        <v>336</v>
      </c>
      <c r="FDS648" s="307"/>
      <c r="FDT648" s="307"/>
      <c r="FDU648" s="307"/>
      <c r="FDV648" s="307"/>
      <c r="FDW648" s="307"/>
      <c r="FDX648" s="307"/>
      <c r="FDY648" s="307"/>
      <c r="FDZ648" s="307" t="s">
        <v>336</v>
      </c>
      <c r="FEA648" s="307"/>
      <c r="FEB648" s="307"/>
      <c r="FEC648" s="307"/>
      <c r="FED648" s="307"/>
      <c r="FEE648" s="307"/>
      <c r="FEF648" s="307"/>
      <c r="FEG648" s="307"/>
      <c r="FEH648" s="307" t="s">
        <v>336</v>
      </c>
      <c r="FEI648" s="307"/>
      <c r="FEJ648" s="307"/>
      <c r="FEK648" s="307"/>
      <c r="FEL648" s="307"/>
      <c r="FEM648" s="307"/>
      <c r="FEN648" s="307"/>
      <c r="FEO648" s="307"/>
      <c r="FEP648" s="307" t="s">
        <v>336</v>
      </c>
      <c r="FEQ648" s="307"/>
      <c r="FER648" s="307"/>
      <c r="FES648" s="307"/>
      <c r="FET648" s="307"/>
      <c r="FEU648" s="307"/>
      <c r="FEV648" s="307"/>
      <c r="FEW648" s="307"/>
      <c r="FEX648" s="307" t="s">
        <v>336</v>
      </c>
      <c r="FEY648" s="307"/>
      <c r="FEZ648" s="307"/>
      <c r="FFA648" s="307"/>
      <c r="FFB648" s="307"/>
      <c r="FFC648" s="307"/>
      <c r="FFD648" s="307"/>
      <c r="FFE648" s="307"/>
      <c r="FFF648" s="307" t="s">
        <v>336</v>
      </c>
      <c r="FFG648" s="307"/>
      <c r="FFH648" s="307"/>
      <c r="FFI648" s="307"/>
      <c r="FFJ648" s="307"/>
      <c r="FFK648" s="307"/>
      <c r="FFL648" s="307"/>
      <c r="FFM648" s="307"/>
      <c r="FFN648" s="307" t="s">
        <v>336</v>
      </c>
      <c r="FFO648" s="307"/>
      <c r="FFP648" s="307"/>
      <c r="FFQ648" s="307"/>
      <c r="FFR648" s="307"/>
      <c r="FFS648" s="307"/>
      <c r="FFT648" s="307"/>
      <c r="FFU648" s="307"/>
      <c r="FFV648" s="307" t="s">
        <v>336</v>
      </c>
      <c r="FFW648" s="307"/>
      <c r="FFX648" s="307"/>
      <c r="FFY648" s="307"/>
      <c r="FFZ648" s="307"/>
      <c r="FGA648" s="307"/>
      <c r="FGB648" s="307"/>
      <c r="FGC648" s="307"/>
      <c r="FGD648" s="307" t="s">
        <v>336</v>
      </c>
      <c r="FGE648" s="307"/>
      <c r="FGF648" s="307"/>
      <c r="FGG648" s="307"/>
      <c r="FGH648" s="307"/>
      <c r="FGI648" s="307"/>
      <c r="FGJ648" s="307"/>
      <c r="FGK648" s="307"/>
      <c r="FGL648" s="307" t="s">
        <v>336</v>
      </c>
      <c r="FGM648" s="307"/>
      <c r="FGN648" s="307"/>
      <c r="FGO648" s="307"/>
      <c r="FGP648" s="307"/>
      <c r="FGQ648" s="307"/>
      <c r="FGR648" s="307"/>
      <c r="FGS648" s="307"/>
      <c r="FGT648" s="307" t="s">
        <v>336</v>
      </c>
      <c r="FGU648" s="307"/>
      <c r="FGV648" s="307"/>
      <c r="FGW648" s="307"/>
      <c r="FGX648" s="307"/>
      <c r="FGY648" s="307"/>
      <c r="FGZ648" s="307"/>
      <c r="FHA648" s="307"/>
      <c r="FHB648" s="307" t="s">
        <v>336</v>
      </c>
      <c r="FHC648" s="307"/>
      <c r="FHD648" s="307"/>
      <c r="FHE648" s="307"/>
      <c r="FHF648" s="307"/>
      <c r="FHG648" s="307"/>
      <c r="FHH648" s="307"/>
      <c r="FHI648" s="307"/>
      <c r="FHJ648" s="307" t="s">
        <v>336</v>
      </c>
      <c r="FHK648" s="307"/>
      <c r="FHL648" s="307"/>
      <c r="FHM648" s="307"/>
      <c r="FHN648" s="307"/>
      <c r="FHO648" s="307"/>
      <c r="FHP648" s="307"/>
      <c r="FHQ648" s="307"/>
      <c r="FHR648" s="307" t="s">
        <v>336</v>
      </c>
      <c r="FHS648" s="307"/>
      <c r="FHT648" s="307"/>
      <c r="FHU648" s="307"/>
      <c r="FHV648" s="307"/>
      <c r="FHW648" s="307"/>
      <c r="FHX648" s="307"/>
      <c r="FHY648" s="307"/>
      <c r="FHZ648" s="307" t="s">
        <v>336</v>
      </c>
      <c r="FIA648" s="307"/>
      <c r="FIB648" s="307"/>
      <c r="FIC648" s="307"/>
      <c r="FID648" s="307"/>
      <c r="FIE648" s="307"/>
      <c r="FIF648" s="307"/>
      <c r="FIG648" s="307"/>
      <c r="FIH648" s="307" t="s">
        <v>336</v>
      </c>
      <c r="FII648" s="307"/>
      <c r="FIJ648" s="307"/>
      <c r="FIK648" s="307"/>
      <c r="FIL648" s="307"/>
      <c r="FIM648" s="307"/>
      <c r="FIN648" s="307"/>
      <c r="FIO648" s="307"/>
      <c r="FIP648" s="307" t="s">
        <v>336</v>
      </c>
      <c r="FIQ648" s="307"/>
      <c r="FIR648" s="307"/>
      <c r="FIS648" s="307"/>
      <c r="FIT648" s="307"/>
      <c r="FIU648" s="307"/>
      <c r="FIV648" s="307"/>
      <c r="FIW648" s="307"/>
      <c r="FIX648" s="307" t="s">
        <v>336</v>
      </c>
      <c r="FIY648" s="307"/>
      <c r="FIZ648" s="307"/>
      <c r="FJA648" s="307"/>
      <c r="FJB648" s="307"/>
      <c r="FJC648" s="307"/>
      <c r="FJD648" s="307"/>
      <c r="FJE648" s="307"/>
      <c r="FJF648" s="307" t="s">
        <v>336</v>
      </c>
      <c r="FJG648" s="307"/>
      <c r="FJH648" s="307"/>
      <c r="FJI648" s="307"/>
      <c r="FJJ648" s="307"/>
      <c r="FJK648" s="307"/>
      <c r="FJL648" s="307"/>
      <c r="FJM648" s="307"/>
      <c r="FJN648" s="307" t="s">
        <v>336</v>
      </c>
      <c r="FJO648" s="307"/>
      <c r="FJP648" s="307"/>
      <c r="FJQ648" s="307"/>
      <c r="FJR648" s="307"/>
      <c r="FJS648" s="307"/>
      <c r="FJT648" s="307"/>
      <c r="FJU648" s="307"/>
      <c r="FJV648" s="307" t="s">
        <v>336</v>
      </c>
      <c r="FJW648" s="307"/>
      <c r="FJX648" s="307"/>
      <c r="FJY648" s="307"/>
      <c r="FJZ648" s="307"/>
      <c r="FKA648" s="307"/>
      <c r="FKB648" s="307"/>
      <c r="FKC648" s="307"/>
      <c r="FKD648" s="307" t="s">
        <v>336</v>
      </c>
      <c r="FKE648" s="307"/>
      <c r="FKF648" s="307"/>
      <c r="FKG648" s="307"/>
      <c r="FKH648" s="307"/>
      <c r="FKI648" s="307"/>
      <c r="FKJ648" s="307"/>
      <c r="FKK648" s="307"/>
      <c r="FKL648" s="307" t="s">
        <v>336</v>
      </c>
      <c r="FKM648" s="307"/>
      <c r="FKN648" s="307"/>
      <c r="FKO648" s="307"/>
      <c r="FKP648" s="307"/>
      <c r="FKQ648" s="307"/>
      <c r="FKR648" s="307"/>
      <c r="FKS648" s="307"/>
      <c r="FKT648" s="307" t="s">
        <v>336</v>
      </c>
      <c r="FKU648" s="307"/>
      <c r="FKV648" s="307"/>
      <c r="FKW648" s="307"/>
      <c r="FKX648" s="307"/>
      <c r="FKY648" s="307"/>
      <c r="FKZ648" s="307"/>
      <c r="FLA648" s="307"/>
      <c r="FLB648" s="307" t="s">
        <v>336</v>
      </c>
      <c r="FLC648" s="307"/>
      <c r="FLD648" s="307"/>
      <c r="FLE648" s="307"/>
      <c r="FLF648" s="307"/>
      <c r="FLG648" s="307"/>
      <c r="FLH648" s="307"/>
      <c r="FLI648" s="307"/>
      <c r="FLJ648" s="307" t="s">
        <v>336</v>
      </c>
      <c r="FLK648" s="307"/>
      <c r="FLL648" s="307"/>
      <c r="FLM648" s="307"/>
      <c r="FLN648" s="307"/>
      <c r="FLO648" s="307"/>
      <c r="FLP648" s="307"/>
      <c r="FLQ648" s="307"/>
      <c r="FLR648" s="307" t="s">
        <v>336</v>
      </c>
      <c r="FLS648" s="307"/>
      <c r="FLT648" s="307"/>
      <c r="FLU648" s="307"/>
      <c r="FLV648" s="307"/>
      <c r="FLW648" s="307"/>
      <c r="FLX648" s="307"/>
      <c r="FLY648" s="307"/>
      <c r="FLZ648" s="307" t="s">
        <v>336</v>
      </c>
      <c r="FMA648" s="307"/>
      <c r="FMB648" s="307"/>
      <c r="FMC648" s="307"/>
      <c r="FMD648" s="307"/>
      <c r="FME648" s="307"/>
      <c r="FMF648" s="307"/>
      <c r="FMG648" s="307"/>
      <c r="FMH648" s="307" t="s">
        <v>336</v>
      </c>
      <c r="FMI648" s="307"/>
      <c r="FMJ648" s="307"/>
      <c r="FMK648" s="307"/>
      <c r="FML648" s="307"/>
      <c r="FMM648" s="307"/>
      <c r="FMN648" s="307"/>
      <c r="FMO648" s="307"/>
      <c r="FMP648" s="307" t="s">
        <v>336</v>
      </c>
      <c r="FMQ648" s="307"/>
      <c r="FMR648" s="307"/>
      <c r="FMS648" s="307"/>
      <c r="FMT648" s="307"/>
      <c r="FMU648" s="307"/>
      <c r="FMV648" s="307"/>
      <c r="FMW648" s="307"/>
      <c r="FMX648" s="307" t="s">
        <v>336</v>
      </c>
      <c r="FMY648" s="307"/>
      <c r="FMZ648" s="307"/>
      <c r="FNA648" s="307"/>
      <c r="FNB648" s="307"/>
      <c r="FNC648" s="307"/>
      <c r="FND648" s="307"/>
      <c r="FNE648" s="307"/>
      <c r="FNF648" s="307" t="s">
        <v>336</v>
      </c>
      <c r="FNG648" s="307"/>
      <c r="FNH648" s="307"/>
      <c r="FNI648" s="307"/>
      <c r="FNJ648" s="307"/>
      <c r="FNK648" s="307"/>
      <c r="FNL648" s="307"/>
      <c r="FNM648" s="307"/>
      <c r="FNN648" s="307" t="s">
        <v>336</v>
      </c>
      <c r="FNO648" s="307"/>
      <c r="FNP648" s="307"/>
      <c r="FNQ648" s="307"/>
      <c r="FNR648" s="307"/>
      <c r="FNS648" s="307"/>
      <c r="FNT648" s="307"/>
      <c r="FNU648" s="307"/>
      <c r="FNV648" s="307" t="s">
        <v>336</v>
      </c>
      <c r="FNW648" s="307"/>
      <c r="FNX648" s="307"/>
      <c r="FNY648" s="307"/>
      <c r="FNZ648" s="307"/>
      <c r="FOA648" s="307"/>
      <c r="FOB648" s="307"/>
      <c r="FOC648" s="307"/>
      <c r="FOD648" s="307" t="s">
        <v>336</v>
      </c>
      <c r="FOE648" s="307"/>
      <c r="FOF648" s="307"/>
      <c r="FOG648" s="307"/>
      <c r="FOH648" s="307"/>
      <c r="FOI648" s="307"/>
      <c r="FOJ648" s="307"/>
      <c r="FOK648" s="307"/>
      <c r="FOL648" s="307" t="s">
        <v>336</v>
      </c>
      <c r="FOM648" s="307"/>
      <c r="FON648" s="307"/>
      <c r="FOO648" s="307"/>
      <c r="FOP648" s="307"/>
      <c r="FOQ648" s="307"/>
      <c r="FOR648" s="307"/>
      <c r="FOS648" s="307"/>
      <c r="FOT648" s="307" t="s">
        <v>336</v>
      </c>
      <c r="FOU648" s="307"/>
      <c r="FOV648" s="307"/>
      <c r="FOW648" s="307"/>
      <c r="FOX648" s="307"/>
      <c r="FOY648" s="307"/>
      <c r="FOZ648" s="307"/>
      <c r="FPA648" s="307"/>
      <c r="FPB648" s="307" t="s">
        <v>336</v>
      </c>
      <c r="FPC648" s="307"/>
      <c r="FPD648" s="307"/>
      <c r="FPE648" s="307"/>
      <c r="FPF648" s="307"/>
      <c r="FPG648" s="307"/>
      <c r="FPH648" s="307"/>
      <c r="FPI648" s="307"/>
      <c r="FPJ648" s="307" t="s">
        <v>336</v>
      </c>
      <c r="FPK648" s="307"/>
      <c r="FPL648" s="307"/>
      <c r="FPM648" s="307"/>
      <c r="FPN648" s="307"/>
      <c r="FPO648" s="307"/>
      <c r="FPP648" s="307"/>
      <c r="FPQ648" s="307"/>
      <c r="FPR648" s="307" t="s">
        <v>336</v>
      </c>
      <c r="FPS648" s="307"/>
      <c r="FPT648" s="307"/>
      <c r="FPU648" s="307"/>
      <c r="FPV648" s="307"/>
      <c r="FPW648" s="307"/>
      <c r="FPX648" s="307"/>
      <c r="FPY648" s="307"/>
      <c r="FPZ648" s="307" t="s">
        <v>336</v>
      </c>
      <c r="FQA648" s="307"/>
      <c r="FQB648" s="307"/>
      <c r="FQC648" s="307"/>
      <c r="FQD648" s="307"/>
      <c r="FQE648" s="307"/>
      <c r="FQF648" s="307"/>
      <c r="FQG648" s="307"/>
      <c r="FQH648" s="307" t="s">
        <v>336</v>
      </c>
      <c r="FQI648" s="307"/>
      <c r="FQJ648" s="307"/>
      <c r="FQK648" s="307"/>
      <c r="FQL648" s="307"/>
      <c r="FQM648" s="307"/>
      <c r="FQN648" s="307"/>
      <c r="FQO648" s="307"/>
      <c r="FQP648" s="307" t="s">
        <v>336</v>
      </c>
      <c r="FQQ648" s="307"/>
      <c r="FQR648" s="307"/>
      <c r="FQS648" s="307"/>
      <c r="FQT648" s="307"/>
      <c r="FQU648" s="307"/>
      <c r="FQV648" s="307"/>
      <c r="FQW648" s="307"/>
      <c r="FQX648" s="307" t="s">
        <v>336</v>
      </c>
      <c r="FQY648" s="307"/>
      <c r="FQZ648" s="307"/>
      <c r="FRA648" s="307"/>
      <c r="FRB648" s="307"/>
      <c r="FRC648" s="307"/>
      <c r="FRD648" s="307"/>
      <c r="FRE648" s="307"/>
      <c r="FRF648" s="307" t="s">
        <v>336</v>
      </c>
      <c r="FRG648" s="307"/>
      <c r="FRH648" s="307"/>
      <c r="FRI648" s="307"/>
      <c r="FRJ648" s="307"/>
      <c r="FRK648" s="307"/>
      <c r="FRL648" s="307"/>
      <c r="FRM648" s="307"/>
      <c r="FRN648" s="307" t="s">
        <v>336</v>
      </c>
      <c r="FRO648" s="307"/>
      <c r="FRP648" s="307"/>
      <c r="FRQ648" s="307"/>
      <c r="FRR648" s="307"/>
      <c r="FRS648" s="307"/>
      <c r="FRT648" s="307"/>
      <c r="FRU648" s="307"/>
      <c r="FRV648" s="307" t="s">
        <v>336</v>
      </c>
      <c r="FRW648" s="307"/>
      <c r="FRX648" s="307"/>
      <c r="FRY648" s="307"/>
      <c r="FRZ648" s="307"/>
      <c r="FSA648" s="307"/>
      <c r="FSB648" s="307"/>
      <c r="FSC648" s="307"/>
      <c r="FSD648" s="307" t="s">
        <v>336</v>
      </c>
      <c r="FSE648" s="307"/>
      <c r="FSF648" s="307"/>
      <c r="FSG648" s="307"/>
      <c r="FSH648" s="307"/>
      <c r="FSI648" s="307"/>
      <c r="FSJ648" s="307"/>
      <c r="FSK648" s="307"/>
      <c r="FSL648" s="307" t="s">
        <v>336</v>
      </c>
      <c r="FSM648" s="307"/>
      <c r="FSN648" s="307"/>
      <c r="FSO648" s="307"/>
      <c r="FSP648" s="307"/>
      <c r="FSQ648" s="307"/>
      <c r="FSR648" s="307"/>
      <c r="FSS648" s="307"/>
      <c r="FST648" s="307" t="s">
        <v>336</v>
      </c>
      <c r="FSU648" s="307"/>
      <c r="FSV648" s="307"/>
      <c r="FSW648" s="307"/>
      <c r="FSX648" s="307"/>
      <c r="FSY648" s="307"/>
      <c r="FSZ648" s="307"/>
      <c r="FTA648" s="307"/>
      <c r="FTB648" s="307" t="s">
        <v>336</v>
      </c>
      <c r="FTC648" s="307"/>
      <c r="FTD648" s="307"/>
      <c r="FTE648" s="307"/>
      <c r="FTF648" s="307"/>
      <c r="FTG648" s="307"/>
      <c r="FTH648" s="307"/>
      <c r="FTI648" s="307"/>
      <c r="FTJ648" s="307" t="s">
        <v>336</v>
      </c>
      <c r="FTK648" s="307"/>
      <c r="FTL648" s="307"/>
      <c r="FTM648" s="307"/>
      <c r="FTN648" s="307"/>
      <c r="FTO648" s="307"/>
      <c r="FTP648" s="307"/>
      <c r="FTQ648" s="307"/>
      <c r="FTR648" s="307" t="s">
        <v>336</v>
      </c>
      <c r="FTS648" s="307"/>
      <c r="FTT648" s="307"/>
      <c r="FTU648" s="307"/>
      <c r="FTV648" s="307"/>
      <c r="FTW648" s="307"/>
      <c r="FTX648" s="307"/>
      <c r="FTY648" s="307"/>
      <c r="FTZ648" s="307" t="s">
        <v>336</v>
      </c>
      <c r="FUA648" s="307"/>
      <c r="FUB648" s="307"/>
      <c r="FUC648" s="307"/>
      <c r="FUD648" s="307"/>
      <c r="FUE648" s="307"/>
      <c r="FUF648" s="307"/>
      <c r="FUG648" s="307"/>
      <c r="FUH648" s="307" t="s">
        <v>336</v>
      </c>
      <c r="FUI648" s="307"/>
      <c r="FUJ648" s="307"/>
      <c r="FUK648" s="307"/>
      <c r="FUL648" s="307"/>
      <c r="FUM648" s="307"/>
      <c r="FUN648" s="307"/>
      <c r="FUO648" s="307"/>
      <c r="FUP648" s="307" t="s">
        <v>336</v>
      </c>
      <c r="FUQ648" s="307"/>
      <c r="FUR648" s="307"/>
      <c r="FUS648" s="307"/>
      <c r="FUT648" s="307"/>
      <c r="FUU648" s="307"/>
      <c r="FUV648" s="307"/>
      <c r="FUW648" s="307"/>
      <c r="FUX648" s="307" t="s">
        <v>336</v>
      </c>
      <c r="FUY648" s="307"/>
      <c r="FUZ648" s="307"/>
      <c r="FVA648" s="307"/>
      <c r="FVB648" s="307"/>
      <c r="FVC648" s="307"/>
      <c r="FVD648" s="307"/>
      <c r="FVE648" s="307"/>
      <c r="FVF648" s="307" t="s">
        <v>336</v>
      </c>
      <c r="FVG648" s="307"/>
      <c r="FVH648" s="307"/>
      <c r="FVI648" s="307"/>
      <c r="FVJ648" s="307"/>
      <c r="FVK648" s="307"/>
      <c r="FVL648" s="307"/>
      <c r="FVM648" s="307"/>
      <c r="FVN648" s="307" t="s">
        <v>336</v>
      </c>
      <c r="FVO648" s="307"/>
      <c r="FVP648" s="307"/>
      <c r="FVQ648" s="307"/>
      <c r="FVR648" s="307"/>
      <c r="FVS648" s="307"/>
      <c r="FVT648" s="307"/>
      <c r="FVU648" s="307"/>
      <c r="FVV648" s="307" t="s">
        <v>336</v>
      </c>
      <c r="FVW648" s="307"/>
      <c r="FVX648" s="307"/>
      <c r="FVY648" s="307"/>
      <c r="FVZ648" s="307"/>
      <c r="FWA648" s="307"/>
      <c r="FWB648" s="307"/>
      <c r="FWC648" s="307"/>
      <c r="FWD648" s="307" t="s">
        <v>336</v>
      </c>
      <c r="FWE648" s="307"/>
      <c r="FWF648" s="307"/>
      <c r="FWG648" s="307"/>
      <c r="FWH648" s="307"/>
      <c r="FWI648" s="307"/>
      <c r="FWJ648" s="307"/>
      <c r="FWK648" s="307"/>
      <c r="FWL648" s="307" t="s">
        <v>336</v>
      </c>
      <c r="FWM648" s="307"/>
      <c r="FWN648" s="307"/>
      <c r="FWO648" s="307"/>
      <c r="FWP648" s="307"/>
      <c r="FWQ648" s="307"/>
      <c r="FWR648" s="307"/>
      <c r="FWS648" s="307"/>
      <c r="FWT648" s="307" t="s">
        <v>336</v>
      </c>
      <c r="FWU648" s="307"/>
      <c r="FWV648" s="307"/>
      <c r="FWW648" s="307"/>
      <c r="FWX648" s="307"/>
      <c r="FWY648" s="307"/>
      <c r="FWZ648" s="307"/>
      <c r="FXA648" s="307"/>
      <c r="FXB648" s="307" t="s">
        <v>336</v>
      </c>
      <c r="FXC648" s="307"/>
      <c r="FXD648" s="307"/>
      <c r="FXE648" s="307"/>
      <c r="FXF648" s="307"/>
      <c r="FXG648" s="307"/>
      <c r="FXH648" s="307"/>
      <c r="FXI648" s="307"/>
      <c r="FXJ648" s="307" t="s">
        <v>336</v>
      </c>
      <c r="FXK648" s="307"/>
      <c r="FXL648" s="307"/>
      <c r="FXM648" s="307"/>
      <c r="FXN648" s="307"/>
      <c r="FXO648" s="307"/>
      <c r="FXP648" s="307"/>
      <c r="FXQ648" s="307"/>
      <c r="FXR648" s="307" t="s">
        <v>336</v>
      </c>
      <c r="FXS648" s="307"/>
      <c r="FXT648" s="307"/>
      <c r="FXU648" s="307"/>
      <c r="FXV648" s="307"/>
      <c r="FXW648" s="307"/>
      <c r="FXX648" s="307"/>
      <c r="FXY648" s="307"/>
      <c r="FXZ648" s="307" t="s">
        <v>336</v>
      </c>
      <c r="FYA648" s="307"/>
      <c r="FYB648" s="307"/>
      <c r="FYC648" s="307"/>
      <c r="FYD648" s="307"/>
      <c r="FYE648" s="307"/>
      <c r="FYF648" s="307"/>
      <c r="FYG648" s="307"/>
      <c r="FYH648" s="307" t="s">
        <v>336</v>
      </c>
      <c r="FYI648" s="307"/>
      <c r="FYJ648" s="307"/>
      <c r="FYK648" s="307"/>
      <c r="FYL648" s="307"/>
      <c r="FYM648" s="307"/>
      <c r="FYN648" s="307"/>
      <c r="FYO648" s="307"/>
      <c r="FYP648" s="307" t="s">
        <v>336</v>
      </c>
      <c r="FYQ648" s="307"/>
      <c r="FYR648" s="307"/>
      <c r="FYS648" s="307"/>
      <c r="FYT648" s="307"/>
      <c r="FYU648" s="307"/>
      <c r="FYV648" s="307"/>
      <c r="FYW648" s="307"/>
      <c r="FYX648" s="307" t="s">
        <v>336</v>
      </c>
      <c r="FYY648" s="307"/>
      <c r="FYZ648" s="307"/>
      <c r="FZA648" s="307"/>
      <c r="FZB648" s="307"/>
      <c r="FZC648" s="307"/>
      <c r="FZD648" s="307"/>
      <c r="FZE648" s="307"/>
      <c r="FZF648" s="307" t="s">
        <v>336</v>
      </c>
      <c r="FZG648" s="307"/>
      <c r="FZH648" s="307"/>
      <c r="FZI648" s="307"/>
      <c r="FZJ648" s="307"/>
      <c r="FZK648" s="307"/>
      <c r="FZL648" s="307"/>
      <c r="FZM648" s="307"/>
      <c r="FZN648" s="307" t="s">
        <v>336</v>
      </c>
      <c r="FZO648" s="307"/>
      <c r="FZP648" s="307"/>
      <c r="FZQ648" s="307"/>
      <c r="FZR648" s="307"/>
      <c r="FZS648" s="307"/>
      <c r="FZT648" s="307"/>
      <c r="FZU648" s="307"/>
      <c r="FZV648" s="307" t="s">
        <v>336</v>
      </c>
      <c r="FZW648" s="307"/>
      <c r="FZX648" s="307"/>
      <c r="FZY648" s="307"/>
      <c r="FZZ648" s="307"/>
      <c r="GAA648" s="307"/>
      <c r="GAB648" s="307"/>
      <c r="GAC648" s="307"/>
      <c r="GAD648" s="307" t="s">
        <v>336</v>
      </c>
      <c r="GAE648" s="307"/>
      <c r="GAF648" s="307"/>
      <c r="GAG648" s="307"/>
      <c r="GAH648" s="307"/>
      <c r="GAI648" s="307"/>
      <c r="GAJ648" s="307"/>
      <c r="GAK648" s="307"/>
      <c r="GAL648" s="307" t="s">
        <v>336</v>
      </c>
      <c r="GAM648" s="307"/>
      <c r="GAN648" s="307"/>
      <c r="GAO648" s="307"/>
      <c r="GAP648" s="307"/>
      <c r="GAQ648" s="307"/>
      <c r="GAR648" s="307"/>
      <c r="GAS648" s="307"/>
      <c r="GAT648" s="307" t="s">
        <v>336</v>
      </c>
      <c r="GAU648" s="307"/>
      <c r="GAV648" s="307"/>
      <c r="GAW648" s="307"/>
      <c r="GAX648" s="307"/>
      <c r="GAY648" s="307"/>
      <c r="GAZ648" s="307"/>
      <c r="GBA648" s="307"/>
      <c r="GBB648" s="307" t="s">
        <v>336</v>
      </c>
      <c r="GBC648" s="307"/>
      <c r="GBD648" s="307"/>
      <c r="GBE648" s="307"/>
      <c r="GBF648" s="307"/>
      <c r="GBG648" s="307"/>
      <c r="GBH648" s="307"/>
      <c r="GBI648" s="307"/>
      <c r="GBJ648" s="307" t="s">
        <v>336</v>
      </c>
      <c r="GBK648" s="307"/>
      <c r="GBL648" s="307"/>
      <c r="GBM648" s="307"/>
      <c r="GBN648" s="307"/>
      <c r="GBO648" s="307"/>
      <c r="GBP648" s="307"/>
      <c r="GBQ648" s="307"/>
      <c r="GBR648" s="307" t="s">
        <v>336</v>
      </c>
      <c r="GBS648" s="307"/>
      <c r="GBT648" s="307"/>
      <c r="GBU648" s="307"/>
      <c r="GBV648" s="307"/>
      <c r="GBW648" s="307"/>
      <c r="GBX648" s="307"/>
      <c r="GBY648" s="307"/>
      <c r="GBZ648" s="307" t="s">
        <v>336</v>
      </c>
      <c r="GCA648" s="307"/>
      <c r="GCB648" s="307"/>
      <c r="GCC648" s="307"/>
      <c r="GCD648" s="307"/>
      <c r="GCE648" s="307"/>
      <c r="GCF648" s="307"/>
      <c r="GCG648" s="307"/>
      <c r="GCH648" s="307" t="s">
        <v>336</v>
      </c>
      <c r="GCI648" s="307"/>
      <c r="GCJ648" s="307"/>
      <c r="GCK648" s="307"/>
      <c r="GCL648" s="307"/>
      <c r="GCM648" s="307"/>
      <c r="GCN648" s="307"/>
      <c r="GCO648" s="307"/>
      <c r="GCP648" s="307" t="s">
        <v>336</v>
      </c>
      <c r="GCQ648" s="307"/>
      <c r="GCR648" s="307"/>
      <c r="GCS648" s="307"/>
      <c r="GCT648" s="307"/>
      <c r="GCU648" s="307"/>
      <c r="GCV648" s="307"/>
      <c r="GCW648" s="307"/>
      <c r="GCX648" s="307" t="s">
        <v>336</v>
      </c>
      <c r="GCY648" s="307"/>
      <c r="GCZ648" s="307"/>
      <c r="GDA648" s="307"/>
      <c r="GDB648" s="307"/>
      <c r="GDC648" s="307"/>
      <c r="GDD648" s="307"/>
      <c r="GDE648" s="307"/>
      <c r="GDF648" s="307" t="s">
        <v>336</v>
      </c>
      <c r="GDG648" s="307"/>
      <c r="GDH648" s="307"/>
      <c r="GDI648" s="307"/>
      <c r="GDJ648" s="307"/>
      <c r="GDK648" s="307"/>
      <c r="GDL648" s="307"/>
      <c r="GDM648" s="307"/>
      <c r="GDN648" s="307" t="s">
        <v>336</v>
      </c>
      <c r="GDO648" s="307"/>
      <c r="GDP648" s="307"/>
      <c r="GDQ648" s="307"/>
      <c r="GDR648" s="307"/>
      <c r="GDS648" s="307"/>
      <c r="GDT648" s="307"/>
      <c r="GDU648" s="307"/>
      <c r="GDV648" s="307" t="s">
        <v>336</v>
      </c>
      <c r="GDW648" s="307"/>
      <c r="GDX648" s="307"/>
      <c r="GDY648" s="307"/>
      <c r="GDZ648" s="307"/>
      <c r="GEA648" s="307"/>
      <c r="GEB648" s="307"/>
      <c r="GEC648" s="307"/>
      <c r="GED648" s="307" t="s">
        <v>336</v>
      </c>
      <c r="GEE648" s="307"/>
      <c r="GEF648" s="307"/>
      <c r="GEG648" s="307"/>
      <c r="GEH648" s="307"/>
      <c r="GEI648" s="307"/>
      <c r="GEJ648" s="307"/>
      <c r="GEK648" s="307"/>
      <c r="GEL648" s="307" t="s">
        <v>336</v>
      </c>
      <c r="GEM648" s="307"/>
      <c r="GEN648" s="307"/>
      <c r="GEO648" s="307"/>
      <c r="GEP648" s="307"/>
      <c r="GEQ648" s="307"/>
      <c r="GER648" s="307"/>
      <c r="GES648" s="307"/>
      <c r="GET648" s="307" t="s">
        <v>336</v>
      </c>
      <c r="GEU648" s="307"/>
      <c r="GEV648" s="307"/>
      <c r="GEW648" s="307"/>
      <c r="GEX648" s="307"/>
      <c r="GEY648" s="307"/>
      <c r="GEZ648" s="307"/>
      <c r="GFA648" s="307"/>
      <c r="GFB648" s="307" t="s">
        <v>336</v>
      </c>
      <c r="GFC648" s="307"/>
      <c r="GFD648" s="307"/>
      <c r="GFE648" s="307"/>
      <c r="GFF648" s="307"/>
      <c r="GFG648" s="307"/>
      <c r="GFH648" s="307"/>
      <c r="GFI648" s="307"/>
      <c r="GFJ648" s="307" t="s">
        <v>336</v>
      </c>
      <c r="GFK648" s="307"/>
      <c r="GFL648" s="307"/>
      <c r="GFM648" s="307"/>
      <c r="GFN648" s="307"/>
      <c r="GFO648" s="307"/>
      <c r="GFP648" s="307"/>
      <c r="GFQ648" s="307"/>
      <c r="GFR648" s="307" t="s">
        <v>336</v>
      </c>
      <c r="GFS648" s="307"/>
      <c r="GFT648" s="307"/>
      <c r="GFU648" s="307"/>
      <c r="GFV648" s="307"/>
      <c r="GFW648" s="307"/>
      <c r="GFX648" s="307"/>
      <c r="GFY648" s="307"/>
      <c r="GFZ648" s="307" t="s">
        <v>336</v>
      </c>
      <c r="GGA648" s="307"/>
      <c r="GGB648" s="307"/>
      <c r="GGC648" s="307"/>
      <c r="GGD648" s="307"/>
      <c r="GGE648" s="307"/>
      <c r="GGF648" s="307"/>
      <c r="GGG648" s="307"/>
      <c r="GGH648" s="307" t="s">
        <v>336</v>
      </c>
      <c r="GGI648" s="307"/>
      <c r="GGJ648" s="307"/>
      <c r="GGK648" s="307"/>
      <c r="GGL648" s="307"/>
      <c r="GGM648" s="307"/>
      <c r="GGN648" s="307"/>
      <c r="GGO648" s="307"/>
      <c r="GGP648" s="307" t="s">
        <v>336</v>
      </c>
      <c r="GGQ648" s="307"/>
      <c r="GGR648" s="307"/>
      <c r="GGS648" s="307"/>
      <c r="GGT648" s="307"/>
      <c r="GGU648" s="307"/>
      <c r="GGV648" s="307"/>
      <c r="GGW648" s="307"/>
      <c r="GGX648" s="307" t="s">
        <v>336</v>
      </c>
      <c r="GGY648" s="307"/>
      <c r="GGZ648" s="307"/>
      <c r="GHA648" s="307"/>
      <c r="GHB648" s="307"/>
      <c r="GHC648" s="307"/>
      <c r="GHD648" s="307"/>
      <c r="GHE648" s="307"/>
      <c r="GHF648" s="307" t="s">
        <v>336</v>
      </c>
      <c r="GHG648" s="307"/>
      <c r="GHH648" s="307"/>
      <c r="GHI648" s="307"/>
      <c r="GHJ648" s="307"/>
      <c r="GHK648" s="307"/>
      <c r="GHL648" s="307"/>
      <c r="GHM648" s="307"/>
      <c r="GHN648" s="307" t="s">
        <v>336</v>
      </c>
      <c r="GHO648" s="307"/>
      <c r="GHP648" s="307"/>
      <c r="GHQ648" s="307"/>
      <c r="GHR648" s="307"/>
      <c r="GHS648" s="307"/>
      <c r="GHT648" s="307"/>
      <c r="GHU648" s="307"/>
      <c r="GHV648" s="307" t="s">
        <v>336</v>
      </c>
      <c r="GHW648" s="307"/>
      <c r="GHX648" s="307"/>
      <c r="GHY648" s="307"/>
      <c r="GHZ648" s="307"/>
      <c r="GIA648" s="307"/>
      <c r="GIB648" s="307"/>
      <c r="GIC648" s="307"/>
      <c r="GID648" s="307" t="s">
        <v>336</v>
      </c>
      <c r="GIE648" s="307"/>
      <c r="GIF648" s="307"/>
      <c r="GIG648" s="307"/>
      <c r="GIH648" s="307"/>
      <c r="GII648" s="307"/>
      <c r="GIJ648" s="307"/>
      <c r="GIK648" s="307"/>
      <c r="GIL648" s="307" t="s">
        <v>336</v>
      </c>
      <c r="GIM648" s="307"/>
      <c r="GIN648" s="307"/>
      <c r="GIO648" s="307"/>
      <c r="GIP648" s="307"/>
      <c r="GIQ648" s="307"/>
      <c r="GIR648" s="307"/>
      <c r="GIS648" s="307"/>
      <c r="GIT648" s="307" t="s">
        <v>336</v>
      </c>
      <c r="GIU648" s="307"/>
      <c r="GIV648" s="307"/>
      <c r="GIW648" s="307"/>
      <c r="GIX648" s="307"/>
      <c r="GIY648" s="307"/>
      <c r="GIZ648" s="307"/>
      <c r="GJA648" s="307"/>
      <c r="GJB648" s="307" t="s">
        <v>336</v>
      </c>
      <c r="GJC648" s="307"/>
      <c r="GJD648" s="307"/>
      <c r="GJE648" s="307"/>
      <c r="GJF648" s="307"/>
      <c r="GJG648" s="307"/>
      <c r="GJH648" s="307"/>
      <c r="GJI648" s="307"/>
      <c r="GJJ648" s="307" t="s">
        <v>336</v>
      </c>
      <c r="GJK648" s="307"/>
      <c r="GJL648" s="307"/>
      <c r="GJM648" s="307"/>
      <c r="GJN648" s="307"/>
      <c r="GJO648" s="307"/>
      <c r="GJP648" s="307"/>
      <c r="GJQ648" s="307"/>
      <c r="GJR648" s="307" t="s">
        <v>336</v>
      </c>
      <c r="GJS648" s="307"/>
      <c r="GJT648" s="307"/>
      <c r="GJU648" s="307"/>
      <c r="GJV648" s="307"/>
      <c r="GJW648" s="307"/>
      <c r="GJX648" s="307"/>
      <c r="GJY648" s="307"/>
      <c r="GJZ648" s="307" t="s">
        <v>336</v>
      </c>
      <c r="GKA648" s="307"/>
      <c r="GKB648" s="307"/>
      <c r="GKC648" s="307"/>
      <c r="GKD648" s="307"/>
      <c r="GKE648" s="307"/>
      <c r="GKF648" s="307"/>
      <c r="GKG648" s="307"/>
      <c r="GKH648" s="307" t="s">
        <v>336</v>
      </c>
      <c r="GKI648" s="307"/>
      <c r="GKJ648" s="307"/>
      <c r="GKK648" s="307"/>
      <c r="GKL648" s="307"/>
      <c r="GKM648" s="307"/>
      <c r="GKN648" s="307"/>
      <c r="GKO648" s="307"/>
      <c r="GKP648" s="307" t="s">
        <v>336</v>
      </c>
      <c r="GKQ648" s="307"/>
      <c r="GKR648" s="307"/>
      <c r="GKS648" s="307"/>
      <c r="GKT648" s="307"/>
      <c r="GKU648" s="307"/>
      <c r="GKV648" s="307"/>
      <c r="GKW648" s="307"/>
      <c r="GKX648" s="307" t="s">
        <v>336</v>
      </c>
      <c r="GKY648" s="307"/>
      <c r="GKZ648" s="307"/>
      <c r="GLA648" s="307"/>
      <c r="GLB648" s="307"/>
      <c r="GLC648" s="307"/>
      <c r="GLD648" s="307"/>
      <c r="GLE648" s="307"/>
      <c r="GLF648" s="307" t="s">
        <v>336</v>
      </c>
      <c r="GLG648" s="307"/>
      <c r="GLH648" s="307"/>
      <c r="GLI648" s="307"/>
      <c r="GLJ648" s="307"/>
      <c r="GLK648" s="307"/>
      <c r="GLL648" s="307"/>
      <c r="GLM648" s="307"/>
      <c r="GLN648" s="307" t="s">
        <v>336</v>
      </c>
      <c r="GLO648" s="307"/>
      <c r="GLP648" s="307"/>
      <c r="GLQ648" s="307"/>
      <c r="GLR648" s="307"/>
      <c r="GLS648" s="307"/>
      <c r="GLT648" s="307"/>
      <c r="GLU648" s="307"/>
      <c r="GLV648" s="307" t="s">
        <v>336</v>
      </c>
      <c r="GLW648" s="307"/>
      <c r="GLX648" s="307"/>
      <c r="GLY648" s="307"/>
      <c r="GLZ648" s="307"/>
      <c r="GMA648" s="307"/>
      <c r="GMB648" s="307"/>
      <c r="GMC648" s="307"/>
      <c r="GMD648" s="307" t="s">
        <v>336</v>
      </c>
      <c r="GME648" s="307"/>
      <c r="GMF648" s="307"/>
      <c r="GMG648" s="307"/>
      <c r="GMH648" s="307"/>
      <c r="GMI648" s="307"/>
      <c r="GMJ648" s="307"/>
      <c r="GMK648" s="307"/>
      <c r="GML648" s="307" t="s">
        <v>336</v>
      </c>
      <c r="GMM648" s="307"/>
      <c r="GMN648" s="307"/>
      <c r="GMO648" s="307"/>
      <c r="GMP648" s="307"/>
      <c r="GMQ648" s="307"/>
      <c r="GMR648" s="307"/>
      <c r="GMS648" s="307"/>
      <c r="GMT648" s="307" t="s">
        <v>336</v>
      </c>
      <c r="GMU648" s="307"/>
      <c r="GMV648" s="307"/>
      <c r="GMW648" s="307"/>
      <c r="GMX648" s="307"/>
      <c r="GMY648" s="307"/>
      <c r="GMZ648" s="307"/>
      <c r="GNA648" s="307"/>
      <c r="GNB648" s="307" t="s">
        <v>336</v>
      </c>
      <c r="GNC648" s="307"/>
      <c r="GND648" s="307"/>
      <c r="GNE648" s="307"/>
      <c r="GNF648" s="307"/>
      <c r="GNG648" s="307"/>
      <c r="GNH648" s="307"/>
      <c r="GNI648" s="307"/>
      <c r="GNJ648" s="307" t="s">
        <v>336</v>
      </c>
      <c r="GNK648" s="307"/>
      <c r="GNL648" s="307"/>
      <c r="GNM648" s="307"/>
      <c r="GNN648" s="307"/>
      <c r="GNO648" s="307"/>
      <c r="GNP648" s="307"/>
      <c r="GNQ648" s="307"/>
      <c r="GNR648" s="307" t="s">
        <v>336</v>
      </c>
      <c r="GNS648" s="307"/>
      <c r="GNT648" s="307"/>
      <c r="GNU648" s="307"/>
      <c r="GNV648" s="307"/>
      <c r="GNW648" s="307"/>
      <c r="GNX648" s="307"/>
      <c r="GNY648" s="307"/>
      <c r="GNZ648" s="307" t="s">
        <v>336</v>
      </c>
      <c r="GOA648" s="307"/>
      <c r="GOB648" s="307"/>
      <c r="GOC648" s="307"/>
      <c r="GOD648" s="307"/>
      <c r="GOE648" s="307"/>
      <c r="GOF648" s="307"/>
      <c r="GOG648" s="307"/>
      <c r="GOH648" s="307" t="s">
        <v>336</v>
      </c>
      <c r="GOI648" s="307"/>
      <c r="GOJ648" s="307"/>
      <c r="GOK648" s="307"/>
      <c r="GOL648" s="307"/>
      <c r="GOM648" s="307"/>
      <c r="GON648" s="307"/>
      <c r="GOO648" s="307"/>
      <c r="GOP648" s="307" t="s">
        <v>336</v>
      </c>
      <c r="GOQ648" s="307"/>
      <c r="GOR648" s="307"/>
      <c r="GOS648" s="307"/>
      <c r="GOT648" s="307"/>
      <c r="GOU648" s="307"/>
      <c r="GOV648" s="307"/>
      <c r="GOW648" s="307"/>
      <c r="GOX648" s="307" t="s">
        <v>336</v>
      </c>
      <c r="GOY648" s="307"/>
      <c r="GOZ648" s="307"/>
      <c r="GPA648" s="307"/>
      <c r="GPB648" s="307"/>
      <c r="GPC648" s="307"/>
      <c r="GPD648" s="307"/>
      <c r="GPE648" s="307"/>
      <c r="GPF648" s="307" t="s">
        <v>336</v>
      </c>
      <c r="GPG648" s="307"/>
      <c r="GPH648" s="307"/>
      <c r="GPI648" s="307"/>
      <c r="GPJ648" s="307"/>
      <c r="GPK648" s="307"/>
      <c r="GPL648" s="307"/>
      <c r="GPM648" s="307"/>
      <c r="GPN648" s="307" t="s">
        <v>336</v>
      </c>
      <c r="GPO648" s="307"/>
      <c r="GPP648" s="307"/>
      <c r="GPQ648" s="307"/>
      <c r="GPR648" s="307"/>
      <c r="GPS648" s="307"/>
      <c r="GPT648" s="307"/>
      <c r="GPU648" s="307"/>
      <c r="GPV648" s="307" t="s">
        <v>336</v>
      </c>
      <c r="GPW648" s="307"/>
      <c r="GPX648" s="307"/>
      <c r="GPY648" s="307"/>
      <c r="GPZ648" s="307"/>
      <c r="GQA648" s="307"/>
      <c r="GQB648" s="307"/>
      <c r="GQC648" s="307"/>
      <c r="GQD648" s="307" t="s">
        <v>336</v>
      </c>
      <c r="GQE648" s="307"/>
      <c r="GQF648" s="307"/>
      <c r="GQG648" s="307"/>
      <c r="GQH648" s="307"/>
      <c r="GQI648" s="307"/>
      <c r="GQJ648" s="307"/>
      <c r="GQK648" s="307"/>
      <c r="GQL648" s="307" t="s">
        <v>336</v>
      </c>
      <c r="GQM648" s="307"/>
      <c r="GQN648" s="307"/>
      <c r="GQO648" s="307"/>
      <c r="GQP648" s="307"/>
      <c r="GQQ648" s="307"/>
      <c r="GQR648" s="307"/>
      <c r="GQS648" s="307"/>
      <c r="GQT648" s="307" t="s">
        <v>336</v>
      </c>
      <c r="GQU648" s="307"/>
      <c r="GQV648" s="307"/>
      <c r="GQW648" s="307"/>
      <c r="GQX648" s="307"/>
      <c r="GQY648" s="307"/>
      <c r="GQZ648" s="307"/>
      <c r="GRA648" s="307"/>
      <c r="GRB648" s="307" t="s">
        <v>336</v>
      </c>
      <c r="GRC648" s="307"/>
      <c r="GRD648" s="307"/>
      <c r="GRE648" s="307"/>
      <c r="GRF648" s="307"/>
      <c r="GRG648" s="307"/>
      <c r="GRH648" s="307"/>
      <c r="GRI648" s="307"/>
      <c r="GRJ648" s="307" t="s">
        <v>336</v>
      </c>
      <c r="GRK648" s="307"/>
      <c r="GRL648" s="307"/>
      <c r="GRM648" s="307"/>
      <c r="GRN648" s="307"/>
      <c r="GRO648" s="307"/>
      <c r="GRP648" s="307"/>
      <c r="GRQ648" s="307"/>
      <c r="GRR648" s="307" t="s">
        <v>336</v>
      </c>
      <c r="GRS648" s="307"/>
      <c r="GRT648" s="307"/>
      <c r="GRU648" s="307"/>
      <c r="GRV648" s="307"/>
      <c r="GRW648" s="307"/>
      <c r="GRX648" s="307"/>
      <c r="GRY648" s="307"/>
      <c r="GRZ648" s="307" t="s">
        <v>336</v>
      </c>
      <c r="GSA648" s="307"/>
      <c r="GSB648" s="307"/>
      <c r="GSC648" s="307"/>
      <c r="GSD648" s="307"/>
      <c r="GSE648" s="307"/>
      <c r="GSF648" s="307"/>
      <c r="GSG648" s="307"/>
      <c r="GSH648" s="307" t="s">
        <v>336</v>
      </c>
      <c r="GSI648" s="307"/>
      <c r="GSJ648" s="307"/>
      <c r="GSK648" s="307"/>
      <c r="GSL648" s="307"/>
      <c r="GSM648" s="307"/>
      <c r="GSN648" s="307"/>
      <c r="GSO648" s="307"/>
      <c r="GSP648" s="307" t="s">
        <v>336</v>
      </c>
      <c r="GSQ648" s="307"/>
      <c r="GSR648" s="307"/>
      <c r="GSS648" s="307"/>
      <c r="GST648" s="307"/>
      <c r="GSU648" s="307"/>
      <c r="GSV648" s="307"/>
      <c r="GSW648" s="307"/>
      <c r="GSX648" s="307" t="s">
        <v>336</v>
      </c>
      <c r="GSY648" s="307"/>
      <c r="GSZ648" s="307"/>
      <c r="GTA648" s="307"/>
      <c r="GTB648" s="307"/>
      <c r="GTC648" s="307"/>
      <c r="GTD648" s="307"/>
      <c r="GTE648" s="307"/>
      <c r="GTF648" s="307" t="s">
        <v>336</v>
      </c>
      <c r="GTG648" s="307"/>
      <c r="GTH648" s="307"/>
      <c r="GTI648" s="307"/>
      <c r="GTJ648" s="307"/>
      <c r="GTK648" s="307"/>
      <c r="GTL648" s="307"/>
      <c r="GTM648" s="307"/>
      <c r="GTN648" s="307" t="s">
        <v>336</v>
      </c>
      <c r="GTO648" s="307"/>
      <c r="GTP648" s="307"/>
      <c r="GTQ648" s="307"/>
      <c r="GTR648" s="307"/>
      <c r="GTS648" s="307"/>
      <c r="GTT648" s="307"/>
      <c r="GTU648" s="307"/>
      <c r="GTV648" s="307" t="s">
        <v>336</v>
      </c>
      <c r="GTW648" s="307"/>
      <c r="GTX648" s="307"/>
      <c r="GTY648" s="307"/>
      <c r="GTZ648" s="307"/>
      <c r="GUA648" s="307"/>
      <c r="GUB648" s="307"/>
      <c r="GUC648" s="307"/>
      <c r="GUD648" s="307" t="s">
        <v>336</v>
      </c>
      <c r="GUE648" s="307"/>
      <c r="GUF648" s="307"/>
      <c r="GUG648" s="307"/>
      <c r="GUH648" s="307"/>
      <c r="GUI648" s="307"/>
      <c r="GUJ648" s="307"/>
      <c r="GUK648" s="307"/>
      <c r="GUL648" s="307" t="s">
        <v>336</v>
      </c>
      <c r="GUM648" s="307"/>
      <c r="GUN648" s="307"/>
      <c r="GUO648" s="307"/>
      <c r="GUP648" s="307"/>
      <c r="GUQ648" s="307"/>
      <c r="GUR648" s="307"/>
      <c r="GUS648" s="307"/>
      <c r="GUT648" s="307" t="s">
        <v>336</v>
      </c>
      <c r="GUU648" s="307"/>
      <c r="GUV648" s="307"/>
      <c r="GUW648" s="307"/>
      <c r="GUX648" s="307"/>
      <c r="GUY648" s="307"/>
      <c r="GUZ648" s="307"/>
      <c r="GVA648" s="307"/>
      <c r="GVB648" s="307" t="s">
        <v>336</v>
      </c>
      <c r="GVC648" s="307"/>
      <c r="GVD648" s="307"/>
      <c r="GVE648" s="307"/>
      <c r="GVF648" s="307"/>
      <c r="GVG648" s="307"/>
      <c r="GVH648" s="307"/>
      <c r="GVI648" s="307"/>
      <c r="GVJ648" s="307" t="s">
        <v>336</v>
      </c>
      <c r="GVK648" s="307"/>
      <c r="GVL648" s="307"/>
      <c r="GVM648" s="307"/>
      <c r="GVN648" s="307"/>
      <c r="GVO648" s="307"/>
      <c r="GVP648" s="307"/>
      <c r="GVQ648" s="307"/>
      <c r="GVR648" s="307" t="s">
        <v>336</v>
      </c>
      <c r="GVS648" s="307"/>
      <c r="GVT648" s="307"/>
      <c r="GVU648" s="307"/>
      <c r="GVV648" s="307"/>
      <c r="GVW648" s="307"/>
      <c r="GVX648" s="307"/>
      <c r="GVY648" s="307"/>
      <c r="GVZ648" s="307" t="s">
        <v>336</v>
      </c>
      <c r="GWA648" s="307"/>
      <c r="GWB648" s="307"/>
      <c r="GWC648" s="307"/>
      <c r="GWD648" s="307"/>
      <c r="GWE648" s="307"/>
      <c r="GWF648" s="307"/>
      <c r="GWG648" s="307"/>
      <c r="GWH648" s="307" t="s">
        <v>336</v>
      </c>
      <c r="GWI648" s="307"/>
      <c r="GWJ648" s="307"/>
      <c r="GWK648" s="307"/>
      <c r="GWL648" s="307"/>
      <c r="GWM648" s="307"/>
      <c r="GWN648" s="307"/>
      <c r="GWO648" s="307"/>
      <c r="GWP648" s="307" t="s">
        <v>336</v>
      </c>
      <c r="GWQ648" s="307"/>
      <c r="GWR648" s="307"/>
      <c r="GWS648" s="307"/>
      <c r="GWT648" s="307"/>
      <c r="GWU648" s="307"/>
      <c r="GWV648" s="307"/>
      <c r="GWW648" s="307"/>
      <c r="GWX648" s="307" t="s">
        <v>336</v>
      </c>
      <c r="GWY648" s="307"/>
      <c r="GWZ648" s="307"/>
      <c r="GXA648" s="307"/>
      <c r="GXB648" s="307"/>
      <c r="GXC648" s="307"/>
      <c r="GXD648" s="307"/>
      <c r="GXE648" s="307"/>
      <c r="GXF648" s="307" t="s">
        <v>336</v>
      </c>
      <c r="GXG648" s="307"/>
      <c r="GXH648" s="307"/>
      <c r="GXI648" s="307"/>
      <c r="GXJ648" s="307"/>
      <c r="GXK648" s="307"/>
      <c r="GXL648" s="307"/>
      <c r="GXM648" s="307"/>
      <c r="GXN648" s="307" t="s">
        <v>336</v>
      </c>
      <c r="GXO648" s="307"/>
      <c r="GXP648" s="307"/>
      <c r="GXQ648" s="307"/>
      <c r="GXR648" s="307"/>
      <c r="GXS648" s="307"/>
      <c r="GXT648" s="307"/>
      <c r="GXU648" s="307"/>
      <c r="GXV648" s="307" t="s">
        <v>336</v>
      </c>
      <c r="GXW648" s="307"/>
      <c r="GXX648" s="307"/>
      <c r="GXY648" s="307"/>
      <c r="GXZ648" s="307"/>
      <c r="GYA648" s="307"/>
      <c r="GYB648" s="307"/>
      <c r="GYC648" s="307"/>
      <c r="GYD648" s="307" t="s">
        <v>336</v>
      </c>
      <c r="GYE648" s="307"/>
      <c r="GYF648" s="307"/>
      <c r="GYG648" s="307"/>
      <c r="GYH648" s="307"/>
      <c r="GYI648" s="307"/>
      <c r="GYJ648" s="307"/>
      <c r="GYK648" s="307"/>
      <c r="GYL648" s="307" t="s">
        <v>336</v>
      </c>
      <c r="GYM648" s="307"/>
      <c r="GYN648" s="307"/>
      <c r="GYO648" s="307"/>
      <c r="GYP648" s="307"/>
      <c r="GYQ648" s="307"/>
      <c r="GYR648" s="307"/>
      <c r="GYS648" s="307"/>
      <c r="GYT648" s="307" t="s">
        <v>336</v>
      </c>
      <c r="GYU648" s="307"/>
      <c r="GYV648" s="307"/>
      <c r="GYW648" s="307"/>
      <c r="GYX648" s="307"/>
      <c r="GYY648" s="307"/>
      <c r="GYZ648" s="307"/>
      <c r="GZA648" s="307"/>
      <c r="GZB648" s="307" t="s">
        <v>336</v>
      </c>
      <c r="GZC648" s="307"/>
      <c r="GZD648" s="307"/>
      <c r="GZE648" s="307"/>
      <c r="GZF648" s="307"/>
      <c r="GZG648" s="307"/>
      <c r="GZH648" s="307"/>
      <c r="GZI648" s="307"/>
      <c r="GZJ648" s="307" t="s">
        <v>336</v>
      </c>
      <c r="GZK648" s="307"/>
      <c r="GZL648" s="307"/>
      <c r="GZM648" s="307"/>
      <c r="GZN648" s="307"/>
      <c r="GZO648" s="307"/>
      <c r="GZP648" s="307"/>
      <c r="GZQ648" s="307"/>
      <c r="GZR648" s="307" t="s">
        <v>336</v>
      </c>
      <c r="GZS648" s="307"/>
      <c r="GZT648" s="307"/>
      <c r="GZU648" s="307"/>
      <c r="GZV648" s="307"/>
      <c r="GZW648" s="307"/>
      <c r="GZX648" s="307"/>
      <c r="GZY648" s="307"/>
      <c r="GZZ648" s="307" t="s">
        <v>336</v>
      </c>
      <c r="HAA648" s="307"/>
      <c r="HAB648" s="307"/>
      <c r="HAC648" s="307"/>
      <c r="HAD648" s="307"/>
      <c r="HAE648" s="307"/>
      <c r="HAF648" s="307"/>
      <c r="HAG648" s="307"/>
      <c r="HAH648" s="307" t="s">
        <v>336</v>
      </c>
      <c r="HAI648" s="307"/>
      <c r="HAJ648" s="307"/>
      <c r="HAK648" s="307"/>
      <c r="HAL648" s="307"/>
      <c r="HAM648" s="307"/>
      <c r="HAN648" s="307"/>
      <c r="HAO648" s="307"/>
      <c r="HAP648" s="307" t="s">
        <v>336</v>
      </c>
      <c r="HAQ648" s="307"/>
      <c r="HAR648" s="307"/>
      <c r="HAS648" s="307"/>
      <c r="HAT648" s="307"/>
      <c r="HAU648" s="307"/>
      <c r="HAV648" s="307"/>
      <c r="HAW648" s="307"/>
      <c r="HAX648" s="307" t="s">
        <v>336</v>
      </c>
      <c r="HAY648" s="307"/>
      <c r="HAZ648" s="307"/>
      <c r="HBA648" s="307"/>
      <c r="HBB648" s="307"/>
      <c r="HBC648" s="307"/>
      <c r="HBD648" s="307"/>
      <c r="HBE648" s="307"/>
      <c r="HBF648" s="307" t="s">
        <v>336</v>
      </c>
      <c r="HBG648" s="307"/>
      <c r="HBH648" s="307"/>
      <c r="HBI648" s="307"/>
      <c r="HBJ648" s="307"/>
      <c r="HBK648" s="307"/>
      <c r="HBL648" s="307"/>
      <c r="HBM648" s="307"/>
      <c r="HBN648" s="307" t="s">
        <v>336</v>
      </c>
      <c r="HBO648" s="307"/>
      <c r="HBP648" s="307"/>
      <c r="HBQ648" s="307"/>
      <c r="HBR648" s="307"/>
      <c r="HBS648" s="307"/>
      <c r="HBT648" s="307"/>
      <c r="HBU648" s="307"/>
      <c r="HBV648" s="307" t="s">
        <v>336</v>
      </c>
      <c r="HBW648" s="307"/>
      <c r="HBX648" s="307"/>
      <c r="HBY648" s="307"/>
      <c r="HBZ648" s="307"/>
      <c r="HCA648" s="307"/>
      <c r="HCB648" s="307"/>
      <c r="HCC648" s="307"/>
      <c r="HCD648" s="307" t="s">
        <v>336</v>
      </c>
      <c r="HCE648" s="307"/>
      <c r="HCF648" s="307"/>
      <c r="HCG648" s="307"/>
      <c r="HCH648" s="307"/>
      <c r="HCI648" s="307"/>
      <c r="HCJ648" s="307"/>
      <c r="HCK648" s="307"/>
      <c r="HCL648" s="307" t="s">
        <v>336</v>
      </c>
      <c r="HCM648" s="307"/>
      <c r="HCN648" s="307"/>
      <c r="HCO648" s="307"/>
      <c r="HCP648" s="307"/>
      <c r="HCQ648" s="307"/>
      <c r="HCR648" s="307"/>
      <c r="HCS648" s="307"/>
      <c r="HCT648" s="307" t="s">
        <v>336</v>
      </c>
      <c r="HCU648" s="307"/>
      <c r="HCV648" s="307"/>
      <c r="HCW648" s="307"/>
      <c r="HCX648" s="307"/>
      <c r="HCY648" s="307"/>
      <c r="HCZ648" s="307"/>
      <c r="HDA648" s="307"/>
      <c r="HDB648" s="307" t="s">
        <v>336</v>
      </c>
      <c r="HDC648" s="307"/>
      <c r="HDD648" s="307"/>
      <c r="HDE648" s="307"/>
      <c r="HDF648" s="307"/>
      <c r="HDG648" s="307"/>
      <c r="HDH648" s="307"/>
      <c r="HDI648" s="307"/>
      <c r="HDJ648" s="307" t="s">
        <v>336</v>
      </c>
      <c r="HDK648" s="307"/>
      <c r="HDL648" s="307"/>
      <c r="HDM648" s="307"/>
      <c r="HDN648" s="307"/>
      <c r="HDO648" s="307"/>
      <c r="HDP648" s="307"/>
      <c r="HDQ648" s="307"/>
      <c r="HDR648" s="307" t="s">
        <v>336</v>
      </c>
      <c r="HDS648" s="307"/>
      <c r="HDT648" s="307"/>
      <c r="HDU648" s="307"/>
      <c r="HDV648" s="307"/>
      <c r="HDW648" s="307"/>
      <c r="HDX648" s="307"/>
      <c r="HDY648" s="307"/>
      <c r="HDZ648" s="307" t="s">
        <v>336</v>
      </c>
      <c r="HEA648" s="307"/>
      <c r="HEB648" s="307"/>
      <c r="HEC648" s="307"/>
      <c r="HED648" s="307"/>
      <c r="HEE648" s="307"/>
      <c r="HEF648" s="307"/>
      <c r="HEG648" s="307"/>
      <c r="HEH648" s="307" t="s">
        <v>336</v>
      </c>
      <c r="HEI648" s="307"/>
      <c r="HEJ648" s="307"/>
      <c r="HEK648" s="307"/>
      <c r="HEL648" s="307"/>
      <c r="HEM648" s="307"/>
      <c r="HEN648" s="307"/>
      <c r="HEO648" s="307"/>
      <c r="HEP648" s="307" t="s">
        <v>336</v>
      </c>
      <c r="HEQ648" s="307"/>
      <c r="HER648" s="307"/>
      <c r="HES648" s="307"/>
      <c r="HET648" s="307"/>
      <c r="HEU648" s="307"/>
      <c r="HEV648" s="307"/>
      <c r="HEW648" s="307"/>
      <c r="HEX648" s="307" t="s">
        <v>336</v>
      </c>
      <c r="HEY648" s="307"/>
      <c r="HEZ648" s="307"/>
      <c r="HFA648" s="307"/>
      <c r="HFB648" s="307"/>
      <c r="HFC648" s="307"/>
      <c r="HFD648" s="307"/>
      <c r="HFE648" s="307"/>
      <c r="HFF648" s="307" t="s">
        <v>336</v>
      </c>
      <c r="HFG648" s="307"/>
      <c r="HFH648" s="307"/>
      <c r="HFI648" s="307"/>
      <c r="HFJ648" s="307"/>
      <c r="HFK648" s="307"/>
      <c r="HFL648" s="307"/>
      <c r="HFM648" s="307"/>
      <c r="HFN648" s="307" t="s">
        <v>336</v>
      </c>
      <c r="HFO648" s="307"/>
      <c r="HFP648" s="307"/>
      <c r="HFQ648" s="307"/>
      <c r="HFR648" s="307"/>
      <c r="HFS648" s="307"/>
      <c r="HFT648" s="307"/>
      <c r="HFU648" s="307"/>
      <c r="HFV648" s="307" t="s">
        <v>336</v>
      </c>
      <c r="HFW648" s="307"/>
      <c r="HFX648" s="307"/>
      <c r="HFY648" s="307"/>
      <c r="HFZ648" s="307"/>
      <c r="HGA648" s="307"/>
      <c r="HGB648" s="307"/>
      <c r="HGC648" s="307"/>
      <c r="HGD648" s="307" t="s">
        <v>336</v>
      </c>
      <c r="HGE648" s="307"/>
      <c r="HGF648" s="307"/>
      <c r="HGG648" s="307"/>
      <c r="HGH648" s="307"/>
      <c r="HGI648" s="307"/>
      <c r="HGJ648" s="307"/>
      <c r="HGK648" s="307"/>
      <c r="HGL648" s="307" t="s">
        <v>336</v>
      </c>
      <c r="HGM648" s="307"/>
      <c r="HGN648" s="307"/>
      <c r="HGO648" s="307"/>
      <c r="HGP648" s="307"/>
      <c r="HGQ648" s="307"/>
      <c r="HGR648" s="307"/>
      <c r="HGS648" s="307"/>
      <c r="HGT648" s="307" t="s">
        <v>336</v>
      </c>
      <c r="HGU648" s="307"/>
      <c r="HGV648" s="307"/>
      <c r="HGW648" s="307"/>
      <c r="HGX648" s="307"/>
      <c r="HGY648" s="307"/>
      <c r="HGZ648" s="307"/>
      <c r="HHA648" s="307"/>
      <c r="HHB648" s="307" t="s">
        <v>336</v>
      </c>
      <c r="HHC648" s="307"/>
      <c r="HHD648" s="307"/>
      <c r="HHE648" s="307"/>
      <c r="HHF648" s="307"/>
      <c r="HHG648" s="307"/>
      <c r="HHH648" s="307"/>
      <c r="HHI648" s="307"/>
      <c r="HHJ648" s="307" t="s">
        <v>336</v>
      </c>
      <c r="HHK648" s="307"/>
      <c r="HHL648" s="307"/>
      <c r="HHM648" s="307"/>
      <c r="HHN648" s="307"/>
      <c r="HHO648" s="307"/>
      <c r="HHP648" s="307"/>
      <c r="HHQ648" s="307"/>
      <c r="HHR648" s="307" t="s">
        <v>336</v>
      </c>
      <c r="HHS648" s="307"/>
      <c r="HHT648" s="307"/>
      <c r="HHU648" s="307"/>
      <c r="HHV648" s="307"/>
      <c r="HHW648" s="307"/>
      <c r="HHX648" s="307"/>
      <c r="HHY648" s="307"/>
      <c r="HHZ648" s="307" t="s">
        <v>336</v>
      </c>
      <c r="HIA648" s="307"/>
      <c r="HIB648" s="307"/>
      <c r="HIC648" s="307"/>
      <c r="HID648" s="307"/>
      <c r="HIE648" s="307"/>
      <c r="HIF648" s="307"/>
      <c r="HIG648" s="307"/>
      <c r="HIH648" s="307" t="s">
        <v>336</v>
      </c>
      <c r="HII648" s="307"/>
      <c r="HIJ648" s="307"/>
      <c r="HIK648" s="307"/>
      <c r="HIL648" s="307"/>
      <c r="HIM648" s="307"/>
      <c r="HIN648" s="307"/>
      <c r="HIO648" s="307"/>
      <c r="HIP648" s="307" t="s">
        <v>336</v>
      </c>
      <c r="HIQ648" s="307"/>
      <c r="HIR648" s="307"/>
      <c r="HIS648" s="307"/>
      <c r="HIT648" s="307"/>
      <c r="HIU648" s="307"/>
      <c r="HIV648" s="307"/>
      <c r="HIW648" s="307"/>
      <c r="HIX648" s="307" t="s">
        <v>336</v>
      </c>
      <c r="HIY648" s="307"/>
      <c r="HIZ648" s="307"/>
      <c r="HJA648" s="307"/>
      <c r="HJB648" s="307"/>
      <c r="HJC648" s="307"/>
      <c r="HJD648" s="307"/>
      <c r="HJE648" s="307"/>
      <c r="HJF648" s="307" t="s">
        <v>336</v>
      </c>
      <c r="HJG648" s="307"/>
      <c r="HJH648" s="307"/>
      <c r="HJI648" s="307"/>
      <c r="HJJ648" s="307"/>
      <c r="HJK648" s="307"/>
      <c r="HJL648" s="307"/>
      <c r="HJM648" s="307"/>
      <c r="HJN648" s="307" t="s">
        <v>336</v>
      </c>
      <c r="HJO648" s="307"/>
      <c r="HJP648" s="307"/>
      <c r="HJQ648" s="307"/>
      <c r="HJR648" s="307"/>
      <c r="HJS648" s="307"/>
      <c r="HJT648" s="307"/>
      <c r="HJU648" s="307"/>
      <c r="HJV648" s="307" t="s">
        <v>336</v>
      </c>
      <c r="HJW648" s="307"/>
      <c r="HJX648" s="307"/>
      <c r="HJY648" s="307"/>
      <c r="HJZ648" s="307"/>
      <c r="HKA648" s="307"/>
      <c r="HKB648" s="307"/>
      <c r="HKC648" s="307"/>
      <c r="HKD648" s="307" t="s">
        <v>336</v>
      </c>
      <c r="HKE648" s="307"/>
      <c r="HKF648" s="307"/>
      <c r="HKG648" s="307"/>
      <c r="HKH648" s="307"/>
      <c r="HKI648" s="307"/>
      <c r="HKJ648" s="307"/>
      <c r="HKK648" s="307"/>
      <c r="HKL648" s="307" t="s">
        <v>336</v>
      </c>
      <c r="HKM648" s="307"/>
      <c r="HKN648" s="307"/>
      <c r="HKO648" s="307"/>
      <c r="HKP648" s="307"/>
      <c r="HKQ648" s="307"/>
      <c r="HKR648" s="307"/>
      <c r="HKS648" s="307"/>
      <c r="HKT648" s="307" t="s">
        <v>336</v>
      </c>
      <c r="HKU648" s="307"/>
      <c r="HKV648" s="307"/>
      <c r="HKW648" s="307"/>
      <c r="HKX648" s="307"/>
      <c r="HKY648" s="307"/>
      <c r="HKZ648" s="307"/>
      <c r="HLA648" s="307"/>
      <c r="HLB648" s="307" t="s">
        <v>336</v>
      </c>
      <c r="HLC648" s="307"/>
      <c r="HLD648" s="307"/>
      <c r="HLE648" s="307"/>
      <c r="HLF648" s="307"/>
      <c r="HLG648" s="307"/>
      <c r="HLH648" s="307"/>
      <c r="HLI648" s="307"/>
      <c r="HLJ648" s="307" t="s">
        <v>336</v>
      </c>
      <c r="HLK648" s="307"/>
      <c r="HLL648" s="307"/>
      <c r="HLM648" s="307"/>
      <c r="HLN648" s="307"/>
      <c r="HLO648" s="307"/>
      <c r="HLP648" s="307"/>
      <c r="HLQ648" s="307"/>
      <c r="HLR648" s="307" t="s">
        <v>336</v>
      </c>
      <c r="HLS648" s="307"/>
      <c r="HLT648" s="307"/>
      <c r="HLU648" s="307"/>
      <c r="HLV648" s="307"/>
      <c r="HLW648" s="307"/>
      <c r="HLX648" s="307"/>
      <c r="HLY648" s="307"/>
      <c r="HLZ648" s="307" t="s">
        <v>336</v>
      </c>
      <c r="HMA648" s="307"/>
      <c r="HMB648" s="307"/>
      <c r="HMC648" s="307"/>
      <c r="HMD648" s="307"/>
      <c r="HME648" s="307"/>
      <c r="HMF648" s="307"/>
      <c r="HMG648" s="307"/>
      <c r="HMH648" s="307" t="s">
        <v>336</v>
      </c>
      <c r="HMI648" s="307"/>
      <c r="HMJ648" s="307"/>
      <c r="HMK648" s="307"/>
      <c r="HML648" s="307"/>
      <c r="HMM648" s="307"/>
      <c r="HMN648" s="307"/>
      <c r="HMO648" s="307"/>
      <c r="HMP648" s="307" t="s">
        <v>336</v>
      </c>
      <c r="HMQ648" s="307"/>
      <c r="HMR648" s="307"/>
      <c r="HMS648" s="307"/>
      <c r="HMT648" s="307"/>
      <c r="HMU648" s="307"/>
      <c r="HMV648" s="307"/>
      <c r="HMW648" s="307"/>
      <c r="HMX648" s="307" t="s">
        <v>336</v>
      </c>
      <c r="HMY648" s="307"/>
      <c r="HMZ648" s="307"/>
      <c r="HNA648" s="307"/>
      <c r="HNB648" s="307"/>
      <c r="HNC648" s="307"/>
      <c r="HND648" s="307"/>
      <c r="HNE648" s="307"/>
      <c r="HNF648" s="307" t="s">
        <v>336</v>
      </c>
      <c r="HNG648" s="307"/>
      <c r="HNH648" s="307"/>
      <c r="HNI648" s="307"/>
      <c r="HNJ648" s="307"/>
      <c r="HNK648" s="307"/>
      <c r="HNL648" s="307"/>
      <c r="HNM648" s="307"/>
      <c r="HNN648" s="307" t="s">
        <v>336</v>
      </c>
      <c r="HNO648" s="307"/>
      <c r="HNP648" s="307"/>
      <c r="HNQ648" s="307"/>
      <c r="HNR648" s="307"/>
      <c r="HNS648" s="307"/>
      <c r="HNT648" s="307"/>
      <c r="HNU648" s="307"/>
      <c r="HNV648" s="307" t="s">
        <v>336</v>
      </c>
      <c r="HNW648" s="307"/>
      <c r="HNX648" s="307"/>
      <c r="HNY648" s="307"/>
      <c r="HNZ648" s="307"/>
      <c r="HOA648" s="307"/>
      <c r="HOB648" s="307"/>
      <c r="HOC648" s="307"/>
      <c r="HOD648" s="307" t="s">
        <v>336</v>
      </c>
      <c r="HOE648" s="307"/>
      <c r="HOF648" s="307"/>
      <c r="HOG648" s="307"/>
      <c r="HOH648" s="307"/>
      <c r="HOI648" s="307"/>
      <c r="HOJ648" s="307"/>
      <c r="HOK648" s="307"/>
      <c r="HOL648" s="307" t="s">
        <v>336</v>
      </c>
      <c r="HOM648" s="307"/>
      <c r="HON648" s="307"/>
      <c r="HOO648" s="307"/>
      <c r="HOP648" s="307"/>
      <c r="HOQ648" s="307"/>
      <c r="HOR648" s="307"/>
      <c r="HOS648" s="307"/>
      <c r="HOT648" s="307" t="s">
        <v>336</v>
      </c>
      <c r="HOU648" s="307"/>
      <c r="HOV648" s="307"/>
      <c r="HOW648" s="307"/>
      <c r="HOX648" s="307"/>
      <c r="HOY648" s="307"/>
      <c r="HOZ648" s="307"/>
      <c r="HPA648" s="307"/>
      <c r="HPB648" s="307" t="s">
        <v>336</v>
      </c>
      <c r="HPC648" s="307"/>
      <c r="HPD648" s="307"/>
      <c r="HPE648" s="307"/>
      <c r="HPF648" s="307"/>
      <c r="HPG648" s="307"/>
      <c r="HPH648" s="307"/>
      <c r="HPI648" s="307"/>
      <c r="HPJ648" s="307" t="s">
        <v>336</v>
      </c>
      <c r="HPK648" s="307"/>
      <c r="HPL648" s="307"/>
      <c r="HPM648" s="307"/>
      <c r="HPN648" s="307"/>
      <c r="HPO648" s="307"/>
      <c r="HPP648" s="307"/>
      <c r="HPQ648" s="307"/>
      <c r="HPR648" s="307" t="s">
        <v>336</v>
      </c>
      <c r="HPS648" s="307"/>
      <c r="HPT648" s="307"/>
      <c r="HPU648" s="307"/>
      <c r="HPV648" s="307"/>
      <c r="HPW648" s="307"/>
      <c r="HPX648" s="307"/>
      <c r="HPY648" s="307"/>
      <c r="HPZ648" s="307" t="s">
        <v>336</v>
      </c>
      <c r="HQA648" s="307"/>
      <c r="HQB648" s="307"/>
      <c r="HQC648" s="307"/>
      <c r="HQD648" s="307"/>
      <c r="HQE648" s="307"/>
      <c r="HQF648" s="307"/>
      <c r="HQG648" s="307"/>
      <c r="HQH648" s="307" t="s">
        <v>336</v>
      </c>
      <c r="HQI648" s="307"/>
      <c r="HQJ648" s="307"/>
      <c r="HQK648" s="307"/>
      <c r="HQL648" s="307"/>
      <c r="HQM648" s="307"/>
      <c r="HQN648" s="307"/>
      <c r="HQO648" s="307"/>
      <c r="HQP648" s="307" t="s">
        <v>336</v>
      </c>
      <c r="HQQ648" s="307"/>
      <c r="HQR648" s="307"/>
      <c r="HQS648" s="307"/>
      <c r="HQT648" s="307"/>
      <c r="HQU648" s="307"/>
      <c r="HQV648" s="307"/>
      <c r="HQW648" s="307"/>
      <c r="HQX648" s="307" t="s">
        <v>336</v>
      </c>
      <c r="HQY648" s="307"/>
      <c r="HQZ648" s="307"/>
      <c r="HRA648" s="307"/>
      <c r="HRB648" s="307"/>
      <c r="HRC648" s="307"/>
      <c r="HRD648" s="307"/>
      <c r="HRE648" s="307"/>
      <c r="HRF648" s="307" t="s">
        <v>336</v>
      </c>
      <c r="HRG648" s="307"/>
      <c r="HRH648" s="307"/>
      <c r="HRI648" s="307"/>
      <c r="HRJ648" s="307"/>
      <c r="HRK648" s="307"/>
      <c r="HRL648" s="307"/>
      <c r="HRM648" s="307"/>
      <c r="HRN648" s="307" t="s">
        <v>336</v>
      </c>
      <c r="HRO648" s="307"/>
      <c r="HRP648" s="307"/>
      <c r="HRQ648" s="307"/>
      <c r="HRR648" s="307"/>
      <c r="HRS648" s="307"/>
      <c r="HRT648" s="307"/>
      <c r="HRU648" s="307"/>
      <c r="HRV648" s="307" t="s">
        <v>336</v>
      </c>
      <c r="HRW648" s="307"/>
      <c r="HRX648" s="307"/>
      <c r="HRY648" s="307"/>
      <c r="HRZ648" s="307"/>
      <c r="HSA648" s="307"/>
      <c r="HSB648" s="307"/>
      <c r="HSC648" s="307"/>
      <c r="HSD648" s="307" t="s">
        <v>336</v>
      </c>
      <c r="HSE648" s="307"/>
      <c r="HSF648" s="307"/>
      <c r="HSG648" s="307"/>
      <c r="HSH648" s="307"/>
      <c r="HSI648" s="307"/>
      <c r="HSJ648" s="307"/>
      <c r="HSK648" s="307"/>
      <c r="HSL648" s="307" t="s">
        <v>336</v>
      </c>
      <c r="HSM648" s="307"/>
      <c r="HSN648" s="307"/>
      <c r="HSO648" s="307"/>
      <c r="HSP648" s="307"/>
      <c r="HSQ648" s="307"/>
      <c r="HSR648" s="307"/>
      <c r="HSS648" s="307"/>
      <c r="HST648" s="307" t="s">
        <v>336</v>
      </c>
      <c r="HSU648" s="307"/>
      <c r="HSV648" s="307"/>
      <c r="HSW648" s="307"/>
      <c r="HSX648" s="307"/>
      <c r="HSY648" s="307"/>
      <c r="HSZ648" s="307"/>
      <c r="HTA648" s="307"/>
      <c r="HTB648" s="307" t="s">
        <v>336</v>
      </c>
      <c r="HTC648" s="307"/>
      <c r="HTD648" s="307"/>
      <c r="HTE648" s="307"/>
      <c r="HTF648" s="307"/>
      <c r="HTG648" s="307"/>
      <c r="HTH648" s="307"/>
      <c r="HTI648" s="307"/>
      <c r="HTJ648" s="307" t="s">
        <v>336</v>
      </c>
      <c r="HTK648" s="307"/>
      <c r="HTL648" s="307"/>
      <c r="HTM648" s="307"/>
      <c r="HTN648" s="307"/>
      <c r="HTO648" s="307"/>
      <c r="HTP648" s="307"/>
      <c r="HTQ648" s="307"/>
      <c r="HTR648" s="307" t="s">
        <v>336</v>
      </c>
      <c r="HTS648" s="307"/>
      <c r="HTT648" s="307"/>
      <c r="HTU648" s="307"/>
      <c r="HTV648" s="307"/>
      <c r="HTW648" s="307"/>
      <c r="HTX648" s="307"/>
      <c r="HTY648" s="307"/>
      <c r="HTZ648" s="307" t="s">
        <v>336</v>
      </c>
      <c r="HUA648" s="307"/>
      <c r="HUB648" s="307"/>
      <c r="HUC648" s="307"/>
      <c r="HUD648" s="307"/>
      <c r="HUE648" s="307"/>
      <c r="HUF648" s="307"/>
      <c r="HUG648" s="307"/>
      <c r="HUH648" s="307" t="s">
        <v>336</v>
      </c>
      <c r="HUI648" s="307"/>
      <c r="HUJ648" s="307"/>
      <c r="HUK648" s="307"/>
      <c r="HUL648" s="307"/>
      <c r="HUM648" s="307"/>
      <c r="HUN648" s="307"/>
      <c r="HUO648" s="307"/>
      <c r="HUP648" s="307" t="s">
        <v>336</v>
      </c>
      <c r="HUQ648" s="307"/>
      <c r="HUR648" s="307"/>
      <c r="HUS648" s="307"/>
      <c r="HUT648" s="307"/>
      <c r="HUU648" s="307"/>
      <c r="HUV648" s="307"/>
      <c r="HUW648" s="307"/>
      <c r="HUX648" s="307" t="s">
        <v>336</v>
      </c>
      <c r="HUY648" s="307"/>
      <c r="HUZ648" s="307"/>
      <c r="HVA648" s="307"/>
      <c r="HVB648" s="307"/>
      <c r="HVC648" s="307"/>
      <c r="HVD648" s="307"/>
      <c r="HVE648" s="307"/>
      <c r="HVF648" s="307" t="s">
        <v>336</v>
      </c>
      <c r="HVG648" s="307"/>
      <c r="HVH648" s="307"/>
      <c r="HVI648" s="307"/>
      <c r="HVJ648" s="307"/>
      <c r="HVK648" s="307"/>
      <c r="HVL648" s="307"/>
      <c r="HVM648" s="307"/>
      <c r="HVN648" s="307" t="s">
        <v>336</v>
      </c>
      <c r="HVO648" s="307"/>
      <c r="HVP648" s="307"/>
      <c r="HVQ648" s="307"/>
      <c r="HVR648" s="307"/>
      <c r="HVS648" s="307"/>
      <c r="HVT648" s="307"/>
      <c r="HVU648" s="307"/>
      <c r="HVV648" s="307" t="s">
        <v>336</v>
      </c>
      <c r="HVW648" s="307"/>
      <c r="HVX648" s="307"/>
      <c r="HVY648" s="307"/>
      <c r="HVZ648" s="307"/>
      <c r="HWA648" s="307"/>
      <c r="HWB648" s="307"/>
      <c r="HWC648" s="307"/>
      <c r="HWD648" s="307" t="s">
        <v>336</v>
      </c>
      <c r="HWE648" s="307"/>
      <c r="HWF648" s="307"/>
      <c r="HWG648" s="307"/>
      <c r="HWH648" s="307"/>
      <c r="HWI648" s="307"/>
      <c r="HWJ648" s="307"/>
      <c r="HWK648" s="307"/>
      <c r="HWL648" s="307" t="s">
        <v>336</v>
      </c>
      <c r="HWM648" s="307"/>
      <c r="HWN648" s="307"/>
      <c r="HWO648" s="307"/>
      <c r="HWP648" s="307"/>
      <c r="HWQ648" s="307"/>
      <c r="HWR648" s="307"/>
      <c r="HWS648" s="307"/>
      <c r="HWT648" s="307" t="s">
        <v>336</v>
      </c>
      <c r="HWU648" s="307"/>
      <c r="HWV648" s="307"/>
      <c r="HWW648" s="307"/>
      <c r="HWX648" s="307"/>
      <c r="HWY648" s="307"/>
      <c r="HWZ648" s="307"/>
      <c r="HXA648" s="307"/>
      <c r="HXB648" s="307" t="s">
        <v>336</v>
      </c>
      <c r="HXC648" s="307"/>
      <c r="HXD648" s="307"/>
      <c r="HXE648" s="307"/>
      <c r="HXF648" s="307"/>
      <c r="HXG648" s="307"/>
      <c r="HXH648" s="307"/>
      <c r="HXI648" s="307"/>
      <c r="HXJ648" s="307" t="s">
        <v>336</v>
      </c>
      <c r="HXK648" s="307"/>
      <c r="HXL648" s="307"/>
      <c r="HXM648" s="307"/>
      <c r="HXN648" s="307"/>
      <c r="HXO648" s="307"/>
      <c r="HXP648" s="307"/>
      <c r="HXQ648" s="307"/>
      <c r="HXR648" s="307" t="s">
        <v>336</v>
      </c>
      <c r="HXS648" s="307"/>
      <c r="HXT648" s="307"/>
      <c r="HXU648" s="307"/>
      <c r="HXV648" s="307"/>
      <c r="HXW648" s="307"/>
      <c r="HXX648" s="307"/>
      <c r="HXY648" s="307"/>
      <c r="HXZ648" s="307" t="s">
        <v>336</v>
      </c>
      <c r="HYA648" s="307"/>
      <c r="HYB648" s="307"/>
      <c r="HYC648" s="307"/>
      <c r="HYD648" s="307"/>
      <c r="HYE648" s="307"/>
      <c r="HYF648" s="307"/>
      <c r="HYG648" s="307"/>
      <c r="HYH648" s="307" t="s">
        <v>336</v>
      </c>
      <c r="HYI648" s="307"/>
      <c r="HYJ648" s="307"/>
      <c r="HYK648" s="307"/>
      <c r="HYL648" s="307"/>
      <c r="HYM648" s="307"/>
      <c r="HYN648" s="307"/>
      <c r="HYO648" s="307"/>
      <c r="HYP648" s="307" t="s">
        <v>336</v>
      </c>
      <c r="HYQ648" s="307"/>
      <c r="HYR648" s="307"/>
      <c r="HYS648" s="307"/>
      <c r="HYT648" s="307"/>
      <c r="HYU648" s="307"/>
      <c r="HYV648" s="307"/>
      <c r="HYW648" s="307"/>
      <c r="HYX648" s="307" t="s">
        <v>336</v>
      </c>
      <c r="HYY648" s="307"/>
      <c r="HYZ648" s="307"/>
      <c r="HZA648" s="307"/>
      <c r="HZB648" s="307"/>
      <c r="HZC648" s="307"/>
      <c r="HZD648" s="307"/>
      <c r="HZE648" s="307"/>
      <c r="HZF648" s="307" t="s">
        <v>336</v>
      </c>
      <c r="HZG648" s="307"/>
      <c r="HZH648" s="307"/>
      <c r="HZI648" s="307"/>
      <c r="HZJ648" s="307"/>
      <c r="HZK648" s="307"/>
      <c r="HZL648" s="307"/>
      <c r="HZM648" s="307"/>
      <c r="HZN648" s="307" t="s">
        <v>336</v>
      </c>
      <c r="HZO648" s="307"/>
      <c r="HZP648" s="307"/>
      <c r="HZQ648" s="307"/>
      <c r="HZR648" s="307"/>
      <c r="HZS648" s="307"/>
      <c r="HZT648" s="307"/>
      <c r="HZU648" s="307"/>
      <c r="HZV648" s="307" t="s">
        <v>336</v>
      </c>
      <c r="HZW648" s="307"/>
      <c r="HZX648" s="307"/>
      <c r="HZY648" s="307"/>
      <c r="HZZ648" s="307"/>
      <c r="IAA648" s="307"/>
      <c r="IAB648" s="307"/>
      <c r="IAC648" s="307"/>
      <c r="IAD648" s="307" t="s">
        <v>336</v>
      </c>
      <c r="IAE648" s="307"/>
      <c r="IAF648" s="307"/>
      <c r="IAG648" s="307"/>
      <c r="IAH648" s="307"/>
      <c r="IAI648" s="307"/>
      <c r="IAJ648" s="307"/>
      <c r="IAK648" s="307"/>
      <c r="IAL648" s="307" t="s">
        <v>336</v>
      </c>
      <c r="IAM648" s="307"/>
      <c r="IAN648" s="307"/>
      <c r="IAO648" s="307"/>
      <c r="IAP648" s="307"/>
      <c r="IAQ648" s="307"/>
      <c r="IAR648" s="307"/>
      <c r="IAS648" s="307"/>
      <c r="IAT648" s="307" t="s">
        <v>336</v>
      </c>
      <c r="IAU648" s="307"/>
      <c r="IAV648" s="307"/>
      <c r="IAW648" s="307"/>
      <c r="IAX648" s="307"/>
      <c r="IAY648" s="307"/>
      <c r="IAZ648" s="307"/>
      <c r="IBA648" s="307"/>
      <c r="IBB648" s="307" t="s">
        <v>336</v>
      </c>
      <c r="IBC648" s="307"/>
      <c r="IBD648" s="307"/>
      <c r="IBE648" s="307"/>
      <c r="IBF648" s="307"/>
      <c r="IBG648" s="307"/>
      <c r="IBH648" s="307"/>
      <c r="IBI648" s="307"/>
      <c r="IBJ648" s="307" t="s">
        <v>336</v>
      </c>
      <c r="IBK648" s="307"/>
      <c r="IBL648" s="307"/>
      <c r="IBM648" s="307"/>
      <c r="IBN648" s="307"/>
      <c r="IBO648" s="307"/>
      <c r="IBP648" s="307"/>
      <c r="IBQ648" s="307"/>
      <c r="IBR648" s="307" t="s">
        <v>336</v>
      </c>
      <c r="IBS648" s="307"/>
      <c r="IBT648" s="307"/>
      <c r="IBU648" s="307"/>
      <c r="IBV648" s="307"/>
      <c r="IBW648" s="307"/>
      <c r="IBX648" s="307"/>
      <c r="IBY648" s="307"/>
      <c r="IBZ648" s="307" t="s">
        <v>336</v>
      </c>
      <c r="ICA648" s="307"/>
      <c r="ICB648" s="307"/>
      <c r="ICC648" s="307"/>
      <c r="ICD648" s="307"/>
      <c r="ICE648" s="307"/>
      <c r="ICF648" s="307"/>
      <c r="ICG648" s="307"/>
      <c r="ICH648" s="307" t="s">
        <v>336</v>
      </c>
      <c r="ICI648" s="307"/>
      <c r="ICJ648" s="307"/>
      <c r="ICK648" s="307"/>
      <c r="ICL648" s="307"/>
      <c r="ICM648" s="307"/>
      <c r="ICN648" s="307"/>
      <c r="ICO648" s="307"/>
      <c r="ICP648" s="307" t="s">
        <v>336</v>
      </c>
      <c r="ICQ648" s="307"/>
      <c r="ICR648" s="307"/>
      <c r="ICS648" s="307"/>
      <c r="ICT648" s="307"/>
      <c r="ICU648" s="307"/>
      <c r="ICV648" s="307"/>
      <c r="ICW648" s="307"/>
      <c r="ICX648" s="307" t="s">
        <v>336</v>
      </c>
      <c r="ICY648" s="307"/>
      <c r="ICZ648" s="307"/>
      <c r="IDA648" s="307"/>
      <c r="IDB648" s="307"/>
      <c r="IDC648" s="307"/>
      <c r="IDD648" s="307"/>
      <c r="IDE648" s="307"/>
      <c r="IDF648" s="307" t="s">
        <v>336</v>
      </c>
      <c r="IDG648" s="307"/>
      <c r="IDH648" s="307"/>
      <c r="IDI648" s="307"/>
      <c r="IDJ648" s="307"/>
      <c r="IDK648" s="307"/>
      <c r="IDL648" s="307"/>
      <c r="IDM648" s="307"/>
      <c r="IDN648" s="307" t="s">
        <v>336</v>
      </c>
      <c r="IDO648" s="307"/>
      <c r="IDP648" s="307"/>
      <c r="IDQ648" s="307"/>
      <c r="IDR648" s="307"/>
      <c r="IDS648" s="307"/>
      <c r="IDT648" s="307"/>
      <c r="IDU648" s="307"/>
      <c r="IDV648" s="307" t="s">
        <v>336</v>
      </c>
      <c r="IDW648" s="307"/>
      <c r="IDX648" s="307"/>
      <c r="IDY648" s="307"/>
      <c r="IDZ648" s="307"/>
      <c r="IEA648" s="307"/>
      <c r="IEB648" s="307"/>
      <c r="IEC648" s="307"/>
      <c r="IED648" s="307" t="s">
        <v>336</v>
      </c>
      <c r="IEE648" s="307"/>
      <c r="IEF648" s="307"/>
      <c r="IEG648" s="307"/>
      <c r="IEH648" s="307"/>
      <c r="IEI648" s="307"/>
      <c r="IEJ648" s="307"/>
      <c r="IEK648" s="307"/>
      <c r="IEL648" s="307" t="s">
        <v>336</v>
      </c>
      <c r="IEM648" s="307"/>
      <c r="IEN648" s="307"/>
      <c r="IEO648" s="307"/>
      <c r="IEP648" s="307"/>
      <c r="IEQ648" s="307"/>
      <c r="IER648" s="307"/>
      <c r="IES648" s="307"/>
      <c r="IET648" s="307" t="s">
        <v>336</v>
      </c>
      <c r="IEU648" s="307"/>
      <c r="IEV648" s="307"/>
      <c r="IEW648" s="307"/>
      <c r="IEX648" s="307"/>
      <c r="IEY648" s="307"/>
      <c r="IEZ648" s="307"/>
      <c r="IFA648" s="307"/>
      <c r="IFB648" s="307" t="s">
        <v>336</v>
      </c>
      <c r="IFC648" s="307"/>
      <c r="IFD648" s="307"/>
      <c r="IFE648" s="307"/>
      <c r="IFF648" s="307"/>
      <c r="IFG648" s="307"/>
      <c r="IFH648" s="307"/>
      <c r="IFI648" s="307"/>
      <c r="IFJ648" s="307" t="s">
        <v>336</v>
      </c>
      <c r="IFK648" s="307"/>
      <c r="IFL648" s="307"/>
      <c r="IFM648" s="307"/>
      <c r="IFN648" s="307"/>
      <c r="IFO648" s="307"/>
      <c r="IFP648" s="307"/>
      <c r="IFQ648" s="307"/>
      <c r="IFR648" s="307" t="s">
        <v>336</v>
      </c>
      <c r="IFS648" s="307"/>
      <c r="IFT648" s="307"/>
      <c r="IFU648" s="307"/>
      <c r="IFV648" s="307"/>
      <c r="IFW648" s="307"/>
      <c r="IFX648" s="307"/>
      <c r="IFY648" s="307"/>
      <c r="IFZ648" s="307" t="s">
        <v>336</v>
      </c>
      <c r="IGA648" s="307"/>
      <c r="IGB648" s="307"/>
      <c r="IGC648" s="307"/>
      <c r="IGD648" s="307"/>
      <c r="IGE648" s="307"/>
      <c r="IGF648" s="307"/>
      <c r="IGG648" s="307"/>
      <c r="IGH648" s="307" t="s">
        <v>336</v>
      </c>
      <c r="IGI648" s="307"/>
      <c r="IGJ648" s="307"/>
      <c r="IGK648" s="307"/>
      <c r="IGL648" s="307"/>
      <c r="IGM648" s="307"/>
      <c r="IGN648" s="307"/>
      <c r="IGO648" s="307"/>
      <c r="IGP648" s="307" t="s">
        <v>336</v>
      </c>
      <c r="IGQ648" s="307"/>
      <c r="IGR648" s="307"/>
      <c r="IGS648" s="307"/>
      <c r="IGT648" s="307"/>
      <c r="IGU648" s="307"/>
      <c r="IGV648" s="307"/>
      <c r="IGW648" s="307"/>
      <c r="IGX648" s="307" t="s">
        <v>336</v>
      </c>
      <c r="IGY648" s="307"/>
      <c r="IGZ648" s="307"/>
      <c r="IHA648" s="307"/>
      <c r="IHB648" s="307"/>
      <c r="IHC648" s="307"/>
      <c r="IHD648" s="307"/>
      <c r="IHE648" s="307"/>
      <c r="IHF648" s="307" t="s">
        <v>336</v>
      </c>
      <c r="IHG648" s="307"/>
      <c r="IHH648" s="307"/>
      <c r="IHI648" s="307"/>
      <c r="IHJ648" s="307"/>
      <c r="IHK648" s="307"/>
      <c r="IHL648" s="307"/>
      <c r="IHM648" s="307"/>
      <c r="IHN648" s="307" t="s">
        <v>336</v>
      </c>
      <c r="IHO648" s="307"/>
      <c r="IHP648" s="307"/>
      <c r="IHQ648" s="307"/>
      <c r="IHR648" s="307"/>
      <c r="IHS648" s="307"/>
      <c r="IHT648" s="307"/>
      <c r="IHU648" s="307"/>
      <c r="IHV648" s="307" t="s">
        <v>336</v>
      </c>
      <c r="IHW648" s="307"/>
      <c r="IHX648" s="307"/>
      <c r="IHY648" s="307"/>
      <c r="IHZ648" s="307"/>
      <c r="IIA648" s="307"/>
      <c r="IIB648" s="307"/>
      <c r="IIC648" s="307"/>
      <c r="IID648" s="307" t="s">
        <v>336</v>
      </c>
      <c r="IIE648" s="307"/>
      <c r="IIF648" s="307"/>
      <c r="IIG648" s="307"/>
      <c r="IIH648" s="307"/>
      <c r="III648" s="307"/>
      <c r="IIJ648" s="307"/>
      <c r="IIK648" s="307"/>
      <c r="IIL648" s="307" t="s">
        <v>336</v>
      </c>
      <c r="IIM648" s="307"/>
      <c r="IIN648" s="307"/>
      <c r="IIO648" s="307"/>
      <c r="IIP648" s="307"/>
      <c r="IIQ648" s="307"/>
      <c r="IIR648" s="307"/>
      <c r="IIS648" s="307"/>
      <c r="IIT648" s="307" t="s">
        <v>336</v>
      </c>
      <c r="IIU648" s="307"/>
      <c r="IIV648" s="307"/>
      <c r="IIW648" s="307"/>
      <c r="IIX648" s="307"/>
      <c r="IIY648" s="307"/>
      <c r="IIZ648" s="307"/>
      <c r="IJA648" s="307"/>
      <c r="IJB648" s="307" t="s">
        <v>336</v>
      </c>
      <c r="IJC648" s="307"/>
      <c r="IJD648" s="307"/>
      <c r="IJE648" s="307"/>
      <c r="IJF648" s="307"/>
      <c r="IJG648" s="307"/>
      <c r="IJH648" s="307"/>
      <c r="IJI648" s="307"/>
      <c r="IJJ648" s="307" t="s">
        <v>336</v>
      </c>
      <c r="IJK648" s="307"/>
      <c r="IJL648" s="307"/>
      <c r="IJM648" s="307"/>
      <c r="IJN648" s="307"/>
      <c r="IJO648" s="307"/>
      <c r="IJP648" s="307"/>
      <c r="IJQ648" s="307"/>
      <c r="IJR648" s="307" t="s">
        <v>336</v>
      </c>
      <c r="IJS648" s="307"/>
      <c r="IJT648" s="307"/>
      <c r="IJU648" s="307"/>
      <c r="IJV648" s="307"/>
      <c r="IJW648" s="307"/>
      <c r="IJX648" s="307"/>
      <c r="IJY648" s="307"/>
      <c r="IJZ648" s="307" t="s">
        <v>336</v>
      </c>
      <c r="IKA648" s="307"/>
      <c r="IKB648" s="307"/>
      <c r="IKC648" s="307"/>
      <c r="IKD648" s="307"/>
      <c r="IKE648" s="307"/>
      <c r="IKF648" s="307"/>
      <c r="IKG648" s="307"/>
      <c r="IKH648" s="307" t="s">
        <v>336</v>
      </c>
      <c r="IKI648" s="307"/>
      <c r="IKJ648" s="307"/>
      <c r="IKK648" s="307"/>
      <c r="IKL648" s="307"/>
      <c r="IKM648" s="307"/>
      <c r="IKN648" s="307"/>
      <c r="IKO648" s="307"/>
      <c r="IKP648" s="307" t="s">
        <v>336</v>
      </c>
      <c r="IKQ648" s="307"/>
      <c r="IKR648" s="307"/>
      <c r="IKS648" s="307"/>
      <c r="IKT648" s="307"/>
      <c r="IKU648" s="307"/>
      <c r="IKV648" s="307"/>
      <c r="IKW648" s="307"/>
      <c r="IKX648" s="307" t="s">
        <v>336</v>
      </c>
      <c r="IKY648" s="307"/>
      <c r="IKZ648" s="307"/>
      <c r="ILA648" s="307"/>
      <c r="ILB648" s="307"/>
      <c r="ILC648" s="307"/>
      <c r="ILD648" s="307"/>
      <c r="ILE648" s="307"/>
      <c r="ILF648" s="307" t="s">
        <v>336</v>
      </c>
      <c r="ILG648" s="307"/>
      <c r="ILH648" s="307"/>
      <c r="ILI648" s="307"/>
      <c r="ILJ648" s="307"/>
      <c r="ILK648" s="307"/>
      <c r="ILL648" s="307"/>
      <c r="ILM648" s="307"/>
      <c r="ILN648" s="307" t="s">
        <v>336</v>
      </c>
      <c r="ILO648" s="307"/>
      <c r="ILP648" s="307"/>
      <c r="ILQ648" s="307"/>
      <c r="ILR648" s="307"/>
      <c r="ILS648" s="307"/>
      <c r="ILT648" s="307"/>
      <c r="ILU648" s="307"/>
      <c r="ILV648" s="307" t="s">
        <v>336</v>
      </c>
      <c r="ILW648" s="307"/>
      <c r="ILX648" s="307"/>
      <c r="ILY648" s="307"/>
      <c r="ILZ648" s="307"/>
      <c r="IMA648" s="307"/>
      <c r="IMB648" s="307"/>
      <c r="IMC648" s="307"/>
      <c r="IMD648" s="307" t="s">
        <v>336</v>
      </c>
      <c r="IME648" s="307"/>
      <c r="IMF648" s="307"/>
      <c r="IMG648" s="307"/>
      <c r="IMH648" s="307"/>
      <c r="IMI648" s="307"/>
      <c r="IMJ648" s="307"/>
      <c r="IMK648" s="307"/>
      <c r="IML648" s="307" t="s">
        <v>336</v>
      </c>
      <c r="IMM648" s="307"/>
      <c r="IMN648" s="307"/>
      <c r="IMO648" s="307"/>
      <c r="IMP648" s="307"/>
      <c r="IMQ648" s="307"/>
      <c r="IMR648" s="307"/>
      <c r="IMS648" s="307"/>
      <c r="IMT648" s="307" t="s">
        <v>336</v>
      </c>
      <c r="IMU648" s="307"/>
      <c r="IMV648" s="307"/>
      <c r="IMW648" s="307"/>
      <c r="IMX648" s="307"/>
      <c r="IMY648" s="307"/>
      <c r="IMZ648" s="307"/>
      <c r="INA648" s="307"/>
      <c r="INB648" s="307" t="s">
        <v>336</v>
      </c>
      <c r="INC648" s="307"/>
      <c r="IND648" s="307"/>
      <c r="INE648" s="307"/>
      <c r="INF648" s="307"/>
      <c r="ING648" s="307"/>
      <c r="INH648" s="307"/>
      <c r="INI648" s="307"/>
      <c r="INJ648" s="307" t="s">
        <v>336</v>
      </c>
      <c r="INK648" s="307"/>
      <c r="INL648" s="307"/>
      <c r="INM648" s="307"/>
      <c r="INN648" s="307"/>
      <c r="INO648" s="307"/>
      <c r="INP648" s="307"/>
      <c r="INQ648" s="307"/>
      <c r="INR648" s="307" t="s">
        <v>336</v>
      </c>
      <c r="INS648" s="307"/>
      <c r="INT648" s="307"/>
      <c r="INU648" s="307"/>
      <c r="INV648" s="307"/>
      <c r="INW648" s="307"/>
      <c r="INX648" s="307"/>
      <c r="INY648" s="307"/>
      <c r="INZ648" s="307" t="s">
        <v>336</v>
      </c>
      <c r="IOA648" s="307"/>
      <c r="IOB648" s="307"/>
      <c r="IOC648" s="307"/>
      <c r="IOD648" s="307"/>
      <c r="IOE648" s="307"/>
      <c r="IOF648" s="307"/>
      <c r="IOG648" s="307"/>
      <c r="IOH648" s="307" t="s">
        <v>336</v>
      </c>
      <c r="IOI648" s="307"/>
      <c r="IOJ648" s="307"/>
      <c r="IOK648" s="307"/>
      <c r="IOL648" s="307"/>
      <c r="IOM648" s="307"/>
      <c r="ION648" s="307"/>
      <c r="IOO648" s="307"/>
      <c r="IOP648" s="307" t="s">
        <v>336</v>
      </c>
      <c r="IOQ648" s="307"/>
      <c r="IOR648" s="307"/>
      <c r="IOS648" s="307"/>
      <c r="IOT648" s="307"/>
      <c r="IOU648" s="307"/>
      <c r="IOV648" s="307"/>
      <c r="IOW648" s="307"/>
      <c r="IOX648" s="307" t="s">
        <v>336</v>
      </c>
      <c r="IOY648" s="307"/>
      <c r="IOZ648" s="307"/>
      <c r="IPA648" s="307"/>
      <c r="IPB648" s="307"/>
      <c r="IPC648" s="307"/>
      <c r="IPD648" s="307"/>
      <c r="IPE648" s="307"/>
      <c r="IPF648" s="307" t="s">
        <v>336</v>
      </c>
      <c r="IPG648" s="307"/>
      <c r="IPH648" s="307"/>
      <c r="IPI648" s="307"/>
      <c r="IPJ648" s="307"/>
      <c r="IPK648" s="307"/>
      <c r="IPL648" s="307"/>
      <c r="IPM648" s="307"/>
      <c r="IPN648" s="307" t="s">
        <v>336</v>
      </c>
      <c r="IPO648" s="307"/>
      <c r="IPP648" s="307"/>
      <c r="IPQ648" s="307"/>
      <c r="IPR648" s="307"/>
      <c r="IPS648" s="307"/>
      <c r="IPT648" s="307"/>
      <c r="IPU648" s="307"/>
      <c r="IPV648" s="307" t="s">
        <v>336</v>
      </c>
      <c r="IPW648" s="307"/>
      <c r="IPX648" s="307"/>
      <c r="IPY648" s="307"/>
      <c r="IPZ648" s="307"/>
      <c r="IQA648" s="307"/>
      <c r="IQB648" s="307"/>
      <c r="IQC648" s="307"/>
      <c r="IQD648" s="307" t="s">
        <v>336</v>
      </c>
      <c r="IQE648" s="307"/>
      <c r="IQF648" s="307"/>
      <c r="IQG648" s="307"/>
      <c r="IQH648" s="307"/>
      <c r="IQI648" s="307"/>
      <c r="IQJ648" s="307"/>
      <c r="IQK648" s="307"/>
      <c r="IQL648" s="307" t="s">
        <v>336</v>
      </c>
      <c r="IQM648" s="307"/>
      <c r="IQN648" s="307"/>
      <c r="IQO648" s="307"/>
      <c r="IQP648" s="307"/>
      <c r="IQQ648" s="307"/>
      <c r="IQR648" s="307"/>
      <c r="IQS648" s="307"/>
      <c r="IQT648" s="307" t="s">
        <v>336</v>
      </c>
      <c r="IQU648" s="307"/>
      <c r="IQV648" s="307"/>
      <c r="IQW648" s="307"/>
      <c r="IQX648" s="307"/>
      <c r="IQY648" s="307"/>
      <c r="IQZ648" s="307"/>
      <c r="IRA648" s="307"/>
      <c r="IRB648" s="307" t="s">
        <v>336</v>
      </c>
      <c r="IRC648" s="307"/>
      <c r="IRD648" s="307"/>
      <c r="IRE648" s="307"/>
      <c r="IRF648" s="307"/>
      <c r="IRG648" s="307"/>
      <c r="IRH648" s="307"/>
      <c r="IRI648" s="307"/>
      <c r="IRJ648" s="307" t="s">
        <v>336</v>
      </c>
      <c r="IRK648" s="307"/>
      <c r="IRL648" s="307"/>
      <c r="IRM648" s="307"/>
      <c r="IRN648" s="307"/>
      <c r="IRO648" s="307"/>
      <c r="IRP648" s="307"/>
      <c r="IRQ648" s="307"/>
      <c r="IRR648" s="307" t="s">
        <v>336</v>
      </c>
      <c r="IRS648" s="307"/>
      <c r="IRT648" s="307"/>
      <c r="IRU648" s="307"/>
      <c r="IRV648" s="307"/>
      <c r="IRW648" s="307"/>
      <c r="IRX648" s="307"/>
      <c r="IRY648" s="307"/>
      <c r="IRZ648" s="307" t="s">
        <v>336</v>
      </c>
      <c r="ISA648" s="307"/>
      <c r="ISB648" s="307"/>
      <c r="ISC648" s="307"/>
      <c r="ISD648" s="307"/>
      <c r="ISE648" s="307"/>
      <c r="ISF648" s="307"/>
      <c r="ISG648" s="307"/>
      <c r="ISH648" s="307" t="s">
        <v>336</v>
      </c>
      <c r="ISI648" s="307"/>
      <c r="ISJ648" s="307"/>
      <c r="ISK648" s="307"/>
      <c r="ISL648" s="307"/>
      <c r="ISM648" s="307"/>
      <c r="ISN648" s="307"/>
      <c r="ISO648" s="307"/>
      <c r="ISP648" s="307" t="s">
        <v>336</v>
      </c>
      <c r="ISQ648" s="307"/>
      <c r="ISR648" s="307"/>
      <c r="ISS648" s="307"/>
      <c r="IST648" s="307"/>
      <c r="ISU648" s="307"/>
      <c r="ISV648" s="307"/>
      <c r="ISW648" s="307"/>
      <c r="ISX648" s="307" t="s">
        <v>336</v>
      </c>
      <c r="ISY648" s="307"/>
      <c r="ISZ648" s="307"/>
      <c r="ITA648" s="307"/>
      <c r="ITB648" s="307"/>
      <c r="ITC648" s="307"/>
      <c r="ITD648" s="307"/>
      <c r="ITE648" s="307"/>
      <c r="ITF648" s="307" t="s">
        <v>336</v>
      </c>
      <c r="ITG648" s="307"/>
      <c r="ITH648" s="307"/>
      <c r="ITI648" s="307"/>
      <c r="ITJ648" s="307"/>
      <c r="ITK648" s="307"/>
      <c r="ITL648" s="307"/>
      <c r="ITM648" s="307"/>
      <c r="ITN648" s="307" t="s">
        <v>336</v>
      </c>
      <c r="ITO648" s="307"/>
      <c r="ITP648" s="307"/>
      <c r="ITQ648" s="307"/>
      <c r="ITR648" s="307"/>
      <c r="ITS648" s="307"/>
      <c r="ITT648" s="307"/>
      <c r="ITU648" s="307"/>
      <c r="ITV648" s="307" t="s">
        <v>336</v>
      </c>
      <c r="ITW648" s="307"/>
      <c r="ITX648" s="307"/>
      <c r="ITY648" s="307"/>
      <c r="ITZ648" s="307"/>
      <c r="IUA648" s="307"/>
      <c r="IUB648" s="307"/>
      <c r="IUC648" s="307"/>
      <c r="IUD648" s="307" t="s">
        <v>336</v>
      </c>
      <c r="IUE648" s="307"/>
      <c r="IUF648" s="307"/>
      <c r="IUG648" s="307"/>
      <c r="IUH648" s="307"/>
      <c r="IUI648" s="307"/>
      <c r="IUJ648" s="307"/>
      <c r="IUK648" s="307"/>
      <c r="IUL648" s="307" t="s">
        <v>336</v>
      </c>
      <c r="IUM648" s="307"/>
      <c r="IUN648" s="307"/>
      <c r="IUO648" s="307"/>
      <c r="IUP648" s="307"/>
      <c r="IUQ648" s="307"/>
      <c r="IUR648" s="307"/>
      <c r="IUS648" s="307"/>
      <c r="IUT648" s="307" t="s">
        <v>336</v>
      </c>
      <c r="IUU648" s="307"/>
      <c r="IUV648" s="307"/>
      <c r="IUW648" s="307"/>
      <c r="IUX648" s="307"/>
      <c r="IUY648" s="307"/>
      <c r="IUZ648" s="307"/>
      <c r="IVA648" s="307"/>
      <c r="IVB648" s="307" t="s">
        <v>336</v>
      </c>
      <c r="IVC648" s="307"/>
      <c r="IVD648" s="307"/>
      <c r="IVE648" s="307"/>
      <c r="IVF648" s="307"/>
      <c r="IVG648" s="307"/>
      <c r="IVH648" s="307"/>
      <c r="IVI648" s="307"/>
      <c r="IVJ648" s="307" t="s">
        <v>336</v>
      </c>
      <c r="IVK648" s="307"/>
      <c r="IVL648" s="307"/>
      <c r="IVM648" s="307"/>
      <c r="IVN648" s="307"/>
      <c r="IVO648" s="307"/>
      <c r="IVP648" s="307"/>
      <c r="IVQ648" s="307"/>
      <c r="IVR648" s="307" t="s">
        <v>336</v>
      </c>
      <c r="IVS648" s="307"/>
      <c r="IVT648" s="307"/>
      <c r="IVU648" s="307"/>
      <c r="IVV648" s="307"/>
      <c r="IVW648" s="307"/>
      <c r="IVX648" s="307"/>
      <c r="IVY648" s="307"/>
      <c r="IVZ648" s="307" t="s">
        <v>336</v>
      </c>
      <c r="IWA648" s="307"/>
      <c r="IWB648" s="307"/>
      <c r="IWC648" s="307"/>
      <c r="IWD648" s="307"/>
      <c r="IWE648" s="307"/>
      <c r="IWF648" s="307"/>
      <c r="IWG648" s="307"/>
      <c r="IWH648" s="307" t="s">
        <v>336</v>
      </c>
      <c r="IWI648" s="307"/>
      <c r="IWJ648" s="307"/>
      <c r="IWK648" s="307"/>
      <c r="IWL648" s="307"/>
      <c r="IWM648" s="307"/>
      <c r="IWN648" s="307"/>
      <c r="IWO648" s="307"/>
      <c r="IWP648" s="307" t="s">
        <v>336</v>
      </c>
      <c r="IWQ648" s="307"/>
      <c r="IWR648" s="307"/>
      <c r="IWS648" s="307"/>
      <c r="IWT648" s="307"/>
      <c r="IWU648" s="307"/>
      <c r="IWV648" s="307"/>
      <c r="IWW648" s="307"/>
      <c r="IWX648" s="307" t="s">
        <v>336</v>
      </c>
      <c r="IWY648" s="307"/>
      <c r="IWZ648" s="307"/>
      <c r="IXA648" s="307"/>
      <c r="IXB648" s="307"/>
      <c r="IXC648" s="307"/>
      <c r="IXD648" s="307"/>
      <c r="IXE648" s="307"/>
      <c r="IXF648" s="307" t="s">
        <v>336</v>
      </c>
      <c r="IXG648" s="307"/>
      <c r="IXH648" s="307"/>
      <c r="IXI648" s="307"/>
      <c r="IXJ648" s="307"/>
      <c r="IXK648" s="307"/>
      <c r="IXL648" s="307"/>
      <c r="IXM648" s="307"/>
      <c r="IXN648" s="307" t="s">
        <v>336</v>
      </c>
      <c r="IXO648" s="307"/>
      <c r="IXP648" s="307"/>
      <c r="IXQ648" s="307"/>
      <c r="IXR648" s="307"/>
      <c r="IXS648" s="307"/>
      <c r="IXT648" s="307"/>
      <c r="IXU648" s="307"/>
      <c r="IXV648" s="307" t="s">
        <v>336</v>
      </c>
      <c r="IXW648" s="307"/>
      <c r="IXX648" s="307"/>
      <c r="IXY648" s="307"/>
      <c r="IXZ648" s="307"/>
      <c r="IYA648" s="307"/>
      <c r="IYB648" s="307"/>
      <c r="IYC648" s="307"/>
      <c r="IYD648" s="307" t="s">
        <v>336</v>
      </c>
      <c r="IYE648" s="307"/>
      <c r="IYF648" s="307"/>
      <c r="IYG648" s="307"/>
      <c r="IYH648" s="307"/>
      <c r="IYI648" s="307"/>
      <c r="IYJ648" s="307"/>
      <c r="IYK648" s="307"/>
      <c r="IYL648" s="307" t="s">
        <v>336</v>
      </c>
      <c r="IYM648" s="307"/>
      <c r="IYN648" s="307"/>
      <c r="IYO648" s="307"/>
      <c r="IYP648" s="307"/>
      <c r="IYQ648" s="307"/>
      <c r="IYR648" s="307"/>
      <c r="IYS648" s="307"/>
      <c r="IYT648" s="307" t="s">
        <v>336</v>
      </c>
      <c r="IYU648" s="307"/>
      <c r="IYV648" s="307"/>
      <c r="IYW648" s="307"/>
      <c r="IYX648" s="307"/>
      <c r="IYY648" s="307"/>
      <c r="IYZ648" s="307"/>
      <c r="IZA648" s="307"/>
      <c r="IZB648" s="307" t="s">
        <v>336</v>
      </c>
      <c r="IZC648" s="307"/>
      <c r="IZD648" s="307"/>
      <c r="IZE648" s="307"/>
      <c r="IZF648" s="307"/>
      <c r="IZG648" s="307"/>
      <c r="IZH648" s="307"/>
      <c r="IZI648" s="307"/>
      <c r="IZJ648" s="307" t="s">
        <v>336</v>
      </c>
      <c r="IZK648" s="307"/>
      <c r="IZL648" s="307"/>
      <c r="IZM648" s="307"/>
      <c r="IZN648" s="307"/>
      <c r="IZO648" s="307"/>
      <c r="IZP648" s="307"/>
      <c r="IZQ648" s="307"/>
      <c r="IZR648" s="307" t="s">
        <v>336</v>
      </c>
      <c r="IZS648" s="307"/>
      <c r="IZT648" s="307"/>
      <c r="IZU648" s="307"/>
      <c r="IZV648" s="307"/>
      <c r="IZW648" s="307"/>
      <c r="IZX648" s="307"/>
      <c r="IZY648" s="307"/>
      <c r="IZZ648" s="307" t="s">
        <v>336</v>
      </c>
      <c r="JAA648" s="307"/>
      <c r="JAB648" s="307"/>
      <c r="JAC648" s="307"/>
      <c r="JAD648" s="307"/>
      <c r="JAE648" s="307"/>
      <c r="JAF648" s="307"/>
      <c r="JAG648" s="307"/>
      <c r="JAH648" s="307" t="s">
        <v>336</v>
      </c>
      <c r="JAI648" s="307"/>
      <c r="JAJ648" s="307"/>
      <c r="JAK648" s="307"/>
      <c r="JAL648" s="307"/>
      <c r="JAM648" s="307"/>
      <c r="JAN648" s="307"/>
      <c r="JAO648" s="307"/>
      <c r="JAP648" s="307" t="s">
        <v>336</v>
      </c>
      <c r="JAQ648" s="307"/>
      <c r="JAR648" s="307"/>
      <c r="JAS648" s="307"/>
      <c r="JAT648" s="307"/>
      <c r="JAU648" s="307"/>
      <c r="JAV648" s="307"/>
      <c r="JAW648" s="307"/>
      <c r="JAX648" s="307" t="s">
        <v>336</v>
      </c>
      <c r="JAY648" s="307"/>
      <c r="JAZ648" s="307"/>
      <c r="JBA648" s="307"/>
      <c r="JBB648" s="307"/>
      <c r="JBC648" s="307"/>
      <c r="JBD648" s="307"/>
      <c r="JBE648" s="307"/>
      <c r="JBF648" s="307" t="s">
        <v>336</v>
      </c>
      <c r="JBG648" s="307"/>
      <c r="JBH648" s="307"/>
      <c r="JBI648" s="307"/>
      <c r="JBJ648" s="307"/>
      <c r="JBK648" s="307"/>
      <c r="JBL648" s="307"/>
      <c r="JBM648" s="307"/>
      <c r="JBN648" s="307" t="s">
        <v>336</v>
      </c>
      <c r="JBO648" s="307"/>
      <c r="JBP648" s="307"/>
      <c r="JBQ648" s="307"/>
      <c r="JBR648" s="307"/>
      <c r="JBS648" s="307"/>
      <c r="JBT648" s="307"/>
      <c r="JBU648" s="307"/>
      <c r="JBV648" s="307" t="s">
        <v>336</v>
      </c>
      <c r="JBW648" s="307"/>
      <c r="JBX648" s="307"/>
      <c r="JBY648" s="307"/>
      <c r="JBZ648" s="307"/>
      <c r="JCA648" s="307"/>
      <c r="JCB648" s="307"/>
      <c r="JCC648" s="307"/>
      <c r="JCD648" s="307" t="s">
        <v>336</v>
      </c>
      <c r="JCE648" s="307"/>
      <c r="JCF648" s="307"/>
      <c r="JCG648" s="307"/>
      <c r="JCH648" s="307"/>
      <c r="JCI648" s="307"/>
      <c r="JCJ648" s="307"/>
      <c r="JCK648" s="307"/>
      <c r="JCL648" s="307" t="s">
        <v>336</v>
      </c>
      <c r="JCM648" s="307"/>
      <c r="JCN648" s="307"/>
      <c r="JCO648" s="307"/>
      <c r="JCP648" s="307"/>
      <c r="JCQ648" s="307"/>
      <c r="JCR648" s="307"/>
      <c r="JCS648" s="307"/>
      <c r="JCT648" s="307" t="s">
        <v>336</v>
      </c>
      <c r="JCU648" s="307"/>
      <c r="JCV648" s="307"/>
      <c r="JCW648" s="307"/>
      <c r="JCX648" s="307"/>
      <c r="JCY648" s="307"/>
      <c r="JCZ648" s="307"/>
      <c r="JDA648" s="307"/>
      <c r="JDB648" s="307" t="s">
        <v>336</v>
      </c>
      <c r="JDC648" s="307"/>
      <c r="JDD648" s="307"/>
      <c r="JDE648" s="307"/>
      <c r="JDF648" s="307"/>
      <c r="JDG648" s="307"/>
      <c r="JDH648" s="307"/>
      <c r="JDI648" s="307"/>
      <c r="JDJ648" s="307" t="s">
        <v>336</v>
      </c>
      <c r="JDK648" s="307"/>
      <c r="JDL648" s="307"/>
      <c r="JDM648" s="307"/>
      <c r="JDN648" s="307"/>
      <c r="JDO648" s="307"/>
      <c r="JDP648" s="307"/>
      <c r="JDQ648" s="307"/>
      <c r="JDR648" s="307" t="s">
        <v>336</v>
      </c>
      <c r="JDS648" s="307"/>
      <c r="JDT648" s="307"/>
      <c r="JDU648" s="307"/>
      <c r="JDV648" s="307"/>
      <c r="JDW648" s="307"/>
      <c r="JDX648" s="307"/>
      <c r="JDY648" s="307"/>
      <c r="JDZ648" s="307" t="s">
        <v>336</v>
      </c>
      <c r="JEA648" s="307"/>
      <c r="JEB648" s="307"/>
      <c r="JEC648" s="307"/>
      <c r="JED648" s="307"/>
      <c r="JEE648" s="307"/>
      <c r="JEF648" s="307"/>
      <c r="JEG648" s="307"/>
      <c r="JEH648" s="307" t="s">
        <v>336</v>
      </c>
      <c r="JEI648" s="307"/>
      <c r="JEJ648" s="307"/>
      <c r="JEK648" s="307"/>
      <c r="JEL648" s="307"/>
      <c r="JEM648" s="307"/>
      <c r="JEN648" s="307"/>
      <c r="JEO648" s="307"/>
      <c r="JEP648" s="307" t="s">
        <v>336</v>
      </c>
      <c r="JEQ648" s="307"/>
      <c r="JER648" s="307"/>
      <c r="JES648" s="307"/>
      <c r="JET648" s="307"/>
      <c r="JEU648" s="307"/>
      <c r="JEV648" s="307"/>
      <c r="JEW648" s="307"/>
      <c r="JEX648" s="307" t="s">
        <v>336</v>
      </c>
      <c r="JEY648" s="307"/>
      <c r="JEZ648" s="307"/>
      <c r="JFA648" s="307"/>
      <c r="JFB648" s="307"/>
      <c r="JFC648" s="307"/>
      <c r="JFD648" s="307"/>
      <c r="JFE648" s="307"/>
      <c r="JFF648" s="307" t="s">
        <v>336</v>
      </c>
      <c r="JFG648" s="307"/>
      <c r="JFH648" s="307"/>
      <c r="JFI648" s="307"/>
      <c r="JFJ648" s="307"/>
      <c r="JFK648" s="307"/>
      <c r="JFL648" s="307"/>
      <c r="JFM648" s="307"/>
      <c r="JFN648" s="307" t="s">
        <v>336</v>
      </c>
      <c r="JFO648" s="307"/>
      <c r="JFP648" s="307"/>
      <c r="JFQ648" s="307"/>
      <c r="JFR648" s="307"/>
      <c r="JFS648" s="307"/>
      <c r="JFT648" s="307"/>
      <c r="JFU648" s="307"/>
      <c r="JFV648" s="307" t="s">
        <v>336</v>
      </c>
      <c r="JFW648" s="307"/>
      <c r="JFX648" s="307"/>
      <c r="JFY648" s="307"/>
      <c r="JFZ648" s="307"/>
      <c r="JGA648" s="307"/>
      <c r="JGB648" s="307"/>
      <c r="JGC648" s="307"/>
      <c r="JGD648" s="307" t="s">
        <v>336</v>
      </c>
      <c r="JGE648" s="307"/>
      <c r="JGF648" s="307"/>
      <c r="JGG648" s="307"/>
      <c r="JGH648" s="307"/>
      <c r="JGI648" s="307"/>
      <c r="JGJ648" s="307"/>
      <c r="JGK648" s="307"/>
      <c r="JGL648" s="307" t="s">
        <v>336</v>
      </c>
      <c r="JGM648" s="307"/>
      <c r="JGN648" s="307"/>
      <c r="JGO648" s="307"/>
      <c r="JGP648" s="307"/>
      <c r="JGQ648" s="307"/>
      <c r="JGR648" s="307"/>
      <c r="JGS648" s="307"/>
      <c r="JGT648" s="307" t="s">
        <v>336</v>
      </c>
      <c r="JGU648" s="307"/>
      <c r="JGV648" s="307"/>
      <c r="JGW648" s="307"/>
      <c r="JGX648" s="307"/>
      <c r="JGY648" s="307"/>
      <c r="JGZ648" s="307"/>
      <c r="JHA648" s="307"/>
      <c r="JHB648" s="307" t="s">
        <v>336</v>
      </c>
      <c r="JHC648" s="307"/>
      <c r="JHD648" s="307"/>
      <c r="JHE648" s="307"/>
      <c r="JHF648" s="307"/>
      <c r="JHG648" s="307"/>
      <c r="JHH648" s="307"/>
      <c r="JHI648" s="307"/>
      <c r="JHJ648" s="307" t="s">
        <v>336</v>
      </c>
      <c r="JHK648" s="307"/>
      <c r="JHL648" s="307"/>
      <c r="JHM648" s="307"/>
      <c r="JHN648" s="307"/>
      <c r="JHO648" s="307"/>
      <c r="JHP648" s="307"/>
      <c r="JHQ648" s="307"/>
      <c r="JHR648" s="307" t="s">
        <v>336</v>
      </c>
      <c r="JHS648" s="307"/>
      <c r="JHT648" s="307"/>
      <c r="JHU648" s="307"/>
      <c r="JHV648" s="307"/>
      <c r="JHW648" s="307"/>
      <c r="JHX648" s="307"/>
      <c r="JHY648" s="307"/>
      <c r="JHZ648" s="307" t="s">
        <v>336</v>
      </c>
      <c r="JIA648" s="307"/>
      <c r="JIB648" s="307"/>
      <c r="JIC648" s="307"/>
      <c r="JID648" s="307"/>
      <c r="JIE648" s="307"/>
      <c r="JIF648" s="307"/>
      <c r="JIG648" s="307"/>
      <c r="JIH648" s="307" t="s">
        <v>336</v>
      </c>
      <c r="JII648" s="307"/>
      <c r="JIJ648" s="307"/>
      <c r="JIK648" s="307"/>
      <c r="JIL648" s="307"/>
      <c r="JIM648" s="307"/>
      <c r="JIN648" s="307"/>
      <c r="JIO648" s="307"/>
      <c r="JIP648" s="307" t="s">
        <v>336</v>
      </c>
      <c r="JIQ648" s="307"/>
      <c r="JIR648" s="307"/>
      <c r="JIS648" s="307"/>
      <c r="JIT648" s="307"/>
      <c r="JIU648" s="307"/>
      <c r="JIV648" s="307"/>
      <c r="JIW648" s="307"/>
      <c r="JIX648" s="307" t="s">
        <v>336</v>
      </c>
      <c r="JIY648" s="307"/>
      <c r="JIZ648" s="307"/>
      <c r="JJA648" s="307"/>
      <c r="JJB648" s="307"/>
      <c r="JJC648" s="307"/>
      <c r="JJD648" s="307"/>
      <c r="JJE648" s="307"/>
      <c r="JJF648" s="307" t="s">
        <v>336</v>
      </c>
      <c r="JJG648" s="307"/>
      <c r="JJH648" s="307"/>
      <c r="JJI648" s="307"/>
      <c r="JJJ648" s="307"/>
      <c r="JJK648" s="307"/>
      <c r="JJL648" s="307"/>
      <c r="JJM648" s="307"/>
      <c r="JJN648" s="307" t="s">
        <v>336</v>
      </c>
      <c r="JJO648" s="307"/>
      <c r="JJP648" s="307"/>
      <c r="JJQ648" s="307"/>
      <c r="JJR648" s="307"/>
      <c r="JJS648" s="307"/>
      <c r="JJT648" s="307"/>
      <c r="JJU648" s="307"/>
      <c r="JJV648" s="307" t="s">
        <v>336</v>
      </c>
      <c r="JJW648" s="307"/>
      <c r="JJX648" s="307"/>
      <c r="JJY648" s="307"/>
      <c r="JJZ648" s="307"/>
      <c r="JKA648" s="307"/>
      <c r="JKB648" s="307"/>
      <c r="JKC648" s="307"/>
      <c r="JKD648" s="307" t="s">
        <v>336</v>
      </c>
      <c r="JKE648" s="307"/>
      <c r="JKF648" s="307"/>
      <c r="JKG648" s="307"/>
      <c r="JKH648" s="307"/>
      <c r="JKI648" s="307"/>
      <c r="JKJ648" s="307"/>
      <c r="JKK648" s="307"/>
      <c r="JKL648" s="307" t="s">
        <v>336</v>
      </c>
      <c r="JKM648" s="307"/>
      <c r="JKN648" s="307"/>
      <c r="JKO648" s="307"/>
      <c r="JKP648" s="307"/>
      <c r="JKQ648" s="307"/>
      <c r="JKR648" s="307"/>
      <c r="JKS648" s="307"/>
      <c r="JKT648" s="307" t="s">
        <v>336</v>
      </c>
      <c r="JKU648" s="307"/>
      <c r="JKV648" s="307"/>
      <c r="JKW648" s="307"/>
      <c r="JKX648" s="307"/>
      <c r="JKY648" s="307"/>
      <c r="JKZ648" s="307"/>
      <c r="JLA648" s="307"/>
      <c r="JLB648" s="307" t="s">
        <v>336</v>
      </c>
      <c r="JLC648" s="307"/>
      <c r="JLD648" s="307"/>
      <c r="JLE648" s="307"/>
      <c r="JLF648" s="307"/>
      <c r="JLG648" s="307"/>
      <c r="JLH648" s="307"/>
      <c r="JLI648" s="307"/>
      <c r="JLJ648" s="307" t="s">
        <v>336</v>
      </c>
      <c r="JLK648" s="307"/>
      <c r="JLL648" s="307"/>
      <c r="JLM648" s="307"/>
      <c r="JLN648" s="307"/>
      <c r="JLO648" s="307"/>
      <c r="JLP648" s="307"/>
      <c r="JLQ648" s="307"/>
      <c r="JLR648" s="307" t="s">
        <v>336</v>
      </c>
      <c r="JLS648" s="307"/>
      <c r="JLT648" s="307"/>
      <c r="JLU648" s="307"/>
      <c r="JLV648" s="307"/>
      <c r="JLW648" s="307"/>
      <c r="JLX648" s="307"/>
      <c r="JLY648" s="307"/>
      <c r="JLZ648" s="307" t="s">
        <v>336</v>
      </c>
      <c r="JMA648" s="307"/>
      <c r="JMB648" s="307"/>
      <c r="JMC648" s="307"/>
      <c r="JMD648" s="307"/>
      <c r="JME648" s="307"/>
      <c r="JMF648" s="307"/>
      <c r="JMG648" s="307"/>
      <c r="JMH648" s="307" t="s">
        <v>336</v>
      </c>
      <c r="JMI648" s="307"/>
      <c r="JMJ648" s="307"/>
      <c r="JMK648" s="307"/>
      <c r="JML648" s="307"/>
      <c r="JMM648" s="307"/>
      <c r="JMN648" s="307"/>
      <c r="JMO648" s="307"/>
      <c r="JMP648" s="307" t="s">
        <v>336</v>
      </c>
      <c r="JMQ648" s="307"/>
      <c r="JMR648" s="307"/>
      <c r="JMS648" s="307"/>
      <c r="JMT648" s="307"/>
      <c r="JMU648" s="307"/>
      <c r="JMV648" s="307"/>
      <c r="JMW648" s="307"/>
      <c r="JMX648" s="307" t="s">
        <v>336</v>
      </c>
      <c r="JMY648" s="307"/>
      <c r="JMZ648" s="307"/>
      <c r="JNA648" s="307"/>
      <c r="JNB648" s="307"/>
      <c r="JNC648" s="307"/>
      <c r="JND648" s="307"/>
      <c r="JNE648" s="307"/>
      <c r="JNF648" s="307" t="s">
        <v>336</v>
      </c>
      <c r="JNG648" s="307"/>
      <c r="JNH648" s="307"/>
      <c r="JNI648" s="307"/>
      <c r="JNJ648" s="307"/>
      <c r="JNK648" s="307"/>
      <c r="JNL648" s="307"/>
      <c r="JNM648" s="307"/>
      <c r="JNN648" s="307" t="s">
        <v>336</v>
      </c>
      <c r="JNO648" s="307"/>
      <c r="JNP648" s="307"/>
      <c r="JNQ648" s="307"/>
      <c r="JNR648" s="307"/>
      <c r="JNS648" s="307"/>
      <c r="JNT648" s="307"/>
      <c r="JNU648" s="307"/>
      <c r="JNV648" s="307" t="s">
        <v>336</v>
      </c>
      <c r="JNW648" s="307"/>
      <c r="JNX648" s="307"/>
      <c r="JNY648" s="307"/>
      <c r="JNZ648" s="307"/>
      <c r="JOA648" s="307"/>
      <c r="JOB648" s="307"/>
      <c r="JOC648" s="307"/>
      <c r="JOD648" s="307" t="s">
        <v>336</v>
      </c>
      <c r="JOE648" s="307"/>
      <c r="JOF648" s="307"/>
      <c r="JOG648" s="307"/>
      <c r="JOH648" s="307"/>
      <c r="JOI648" s="307"/>
      <c r="JOJ648" s="307"/>
      <c r="JOK648" s="307"/>
      <c r="JOL648" s="307" t="s">
        <v>336</v>
      </c>
      <c r="JOM648" s="307"/>
      <c r="JON648" s="307"/>
      <c r="JOO648" s="307"/>
      <c r="JOP648" s="307"/>
      <c r="JOQ648" s="307"/>
      <c r="JOR648" s="307"/>
      <c r="JOS648" s="307"/>
      <c r="JOT648" s="307" t="s">
        <v>336</v>
      </c>
      <c r="JOU648" s="307"/>
      <c r="JOV648" s="307"/>
      <c r="JOW648" s="307"/>
      <c r="JOX648" s="307"/>
      <c r="JOY648" s="307"/>
      <c r="JOZ648" s="307"/>
      <c r="JPA648" s="307"/>
      <c r="JPB648" s="307" t="s">
        <v>336</v>
      </c>
      <c r="JPC648" s="307"/>
      <c r="JPD648" s="307"/>
      <c r="JPE648" s="307"/>
      <c r="JPF648" s="307"/>
      <c r="JPG648" s="307"/>
      <c r="JPH648" s="307"/>
      <c r="JPI648" s="307"/>
      <c r="JPJ648" s="307" t="s">
        <v>336</v>
      </c>
      <c r="JPK648" s="307"/>
      <c r="JPL648" s="307"/>
      <c r="JPM648" s="307"/>
      <c r="JPN648" s="307"/>
      <c r="JPO648" s="307"/>
      <c r="JPP648" s="307"/>
      <c r="JPQ648" s="307"/>
      <c r="JPR648" s="307" t="s">
        <v>336</v>
      </c>
      <c r="JPS648" s="307"/>
      <c r="JPT648" s="307"/>
      <c r="JPU648" s="307"/>
      <c r="JPV648" s="307"/>
      <c r="JPW648" s="307"/>
      <c r="JPX648" s="307"/>
      <c r="JPY648" s="307"/>
      <c r="JPZ648" s="307" t="s">
        <v>336</v>
      </c>
      <c r="JQA648" s="307"/>
      <c r="JQB648" s="307"/>
      <c r="JQC648" s="307"/>
      <c r="JQD648" s="307"/>
      <c r="JQE648" s="307"/>
      <c r="JQF648" s="307"/>
      <c r="JQG648" s="307"/>
      <c r="JQH648" s="307" t="s">
        <v>336</v>
      </c>
      <c r="JQI648" s="307"/>
      <c r="JQJ648" s="307"/>
      <c r="JQK648" s="307"/>
      <c r="JQL648" s="307"/>
      <c r="JQM648" s="307"/>
      <c r="JQN648" s="307"/>
      <c r="JQO648" s="307"/>
      <c r="JQP648" s="307" t="s">
        <v>336</v>
      </c>
      <c r="JQQ648" s="307"/>
      <c r="JQR648" s="307"/>
      <c r="JQS648" s="307"/>
      <c r="JQT648" s="307"/>
      <c r="JQU648" s="307"/>
      <c r="JQV648" s="307"/>
      <c r="JQW648" s="307"/>
      <c r="JQX648" s="307" t="s">
        <v>336</v>
      </c>
      <c r="JQY648" s="307"/>
      <c r="JQZ648" s="307"/>
      <c r="JRA648" s="307"/>
      <c r="JRB648" s="307"/>
      <c r="JRC648" s="307"/>
      <c r="JRD648" s="307"/>
      <c r="JRE648" s="307"/>
      <c r="JRF648" s="307" t="s">
        <v>336</v>
      </c>
      <c r="JRG648" s="307"/>
      <c r="JRH648" s="307"/>
      <c r="JRI648" s="307"/>
      <c r="JRJ648" s="307"/>
      <c r="JRK648" s="307"/>
      <c r="JRL648" s="307"/>
      <c r="JRM648" s="307"/>
      <c r="JRN648" s="307" t="s">
        <v>336</v>
      </c>
      <c r="JRO648" s="307"/>
      <c r="JRP648" s="307"/>
      <c r="JRQ648" s="307"/>
      <c r="JRR648" s="307"/>
      <c r="JRS648" s="307"/>
      <c r="JRT648" s="307"/>
      <c r="JRU648" s="307"/>
      <c r="JRV648" s="307" t="s">
        <v>336</v>
      </c>
      <c r="JRW648" s="307"/>
      <c r="JRX648" s="307"/>
      <c r="JRY648" s="307"/>
      <c r="JRZ648" s="307"/>
      <c r="JSA648" s="307"/>
      <c r="JSB648" s="307"/>
      <c r="JSC648" s="307"/>
      <c r="JSD648" s="307" t="s">
        <v>336</v>
      </c>
      <c r="JSE648" s="307"/>
      <c r="JSF648" s="307"/>
      <c r="JSG648" s="307"/>
      <c r="JSH648" s="307"/>
      <c r="JSI648" s="307"/>
      <c r="JSJ648" s="307"/>
      <c r="JSK648" s="307"/>
      <c r="JSL648" s="307" t="s">
        <v>336</v>
      </c>
      <c r="JSM648" s="307"/>
      <c r="JSN648" s="307"/>
      <c r="JSO648" s="307"/>
      <c r="JSP648" s="307"/>
      <c r="JSQ648" s="307"/>
      <c r="JSR648" s="307"/>
      <c r="JSS648" s="307"/>
      <c r="JST648" s="307" t="s">
        <v>336</v>
      </c>
      <c r="JSU648" s="307"/>
      <c r="JSV648" s="307"/>
      <c r="JSW648" s="307"/>
      <c r="JSX648" s="307"/>
      <c r="JSY648" s="307"/>
      <c r="JSZ648" s="307"/>
      <c r="JTA648" s="307"/>
      <c r="JTB648" s="307" t="s">
        <v>336</v>
      </c>
      <c r="JTC648" s="307"/>
      <c r="JTD648" s="307"/>
      <c r="JTE648" s="307"/>
      <c r="JTF648" s="307"/>
      <c r="JTG648" s="307"/>
      <c r="JTH648" s="307"/>
      <c r="JTI648" s="307"/>
      <c r="JTJ648" s="307" t="s">
        <v>336</v>
      </c>
      <c r="JTK648" s="307"/>
      <c r="JTL648" s="307"/>
      <c r="JTM648" s="307"/>
      <c r="JTN648" s="307"/>
      <c r="JTO648" s="307"/>
      <c r="JTP648" s="307"/>
      <c r="JTQ648" s="307"/>
      <c r="JTR648" s="307" t="s">
        <v>336</v>
      </c>
      <c r="JTS648" s="307"/>
      <c r="JTT648" s="307"/>
      <c r="JTU648" s="307"/>
      <c r="JTV648" s="307"/>
      <c r="JTW648" s="307"/>
      <c r="JTX648" s="307"/>
      <c r="JTY648" s="307"/>
      <c r="JTZ648" s="307" t="s">
        <v>336</v>
      </c>
      <c r="JUA648" s="307"/>
      <c r="JUB648" s="307"/>
      <c r="JUC648" s="307"/>
      <c r="JUD648" s="307"/>
      <c r="JUE648" s="307"/>
      <c r="JUF648" s="307"/>
      <c r="JUG648" s="307"/>
      <c r="JUH648" s="307" t="s">
        <v>336</v>
      </c>
      <c r="JUI648" s="307"/>
      <c r="JUJ648" s="307"/>
      <c r="JUK648" s="307"/>
      <c r="JUL648" s="307"/>
      <c r="JUM648" s="307"/>
      <c r="JUN648" s="307"/>
      <c r="JUO648" s="307"/>
      <c r="JUP648" s="307" t="s">
        <v>336</v>
      </c>
      <c r="JUQ648" s="307"/>
      <c r="JUR648" s="307"/>
      <c r="JUS648" s="307"/>
      <c r="JUT648" s="307"/>
      <c r="JUU648" s="307"/>
      <c r="JUV648" s="307"/>
      <c r="JUW648" s="307"/>
      <c r="JUX648" s="307" t="s">
        <v>336</v>
      </c>
      <c r="JUY648" s="307"/>
      <c r="JUZ648" s="307"/>
      <c r="JVA648" s="307"/>
      <c r="JVB648" s="307"/>
      <c r="JVC648" s="307"/>
      <c r="JVD648" s="307"/>
      <c r="JVE648" s="307"/>
      <c r="JVF648" s="307" t="s">
        <v>336</v>
      </c>
      <c r="JVG648" s="307"/>
      <c r="JVH648" s="307"/>
      <c r="JVI648" s="307"/>
      <c r="JVJ648" s="307"/>
      <c r="JVK648" s="307"/>
      <c r="JVL648" s="307"/>
      <c r="JVM648" s="307"/>
      <c r="JVN648" s="307" t="s">
        <v>336</v>
      </c>
      <c r="JVO648" s="307"/>
      <c r="JVP648" s="307"/>
      <c r="JVQ648" s="307"/>
      <c r="JVR648" s="307"/>
      <c r="JVS648" s="307"/>
      <c r="JVT648" s="307"/>
      <c r="JVU648" s="307"/>
      <c r="JVV648" s="307" t="s">
        <v>336</v>
      </c>
      <c r="JVW648" s="307"/>
      <c r="JVX648" s="307"/>
      <c r="JVY648" s="307"/>
      <c r="JVZ648" s="307"/>
      <c r="JWA648" s="307"/>
      <c r="JWB648" s="307"/>
      <c r="JWC648" s="307"/>
      <c r="JWD648" s="307" t="s">
        <v>336</v>
      </c>
      <c r="JWE648" s="307"/>
      <c r="JWF648" s="307"/>
      <c r="JWG648" s="307"/>
      <c r="JWH648" s="307"/>
      <c r="JWI648" s="307"/>
      <c r="JWJ648" s="307"/>
      <c r="JWK648" s="307"/>
      <c r="JWL648" s="307" t="s">
        <v>336</v>
      </c>
      <c r="JWM648" s="307"/>
      <c r="JWN648" s="307"/>
      <c r="JWO648" s="307"/>
      <c r="JWP648" s="307"/>
      <c r="JWQ648" s="307"/>
      <c r="JWR648" s="307"/>
      <c r="JWS648" s="307"/>
      <c r="JWT648" s="307" t="s">
        <v>336</v>
      </c>
      <c r="JWU648" s="307"/>
      <c r="JWV648" s="307"/>
      <c r="JWW648" s="307"/>
      <c r="JWX648" s="307"/>
      <c r="JWY648" s="307"/>
      <c r="JWZ648" s="307"/>
      <c r="JXA648" s="307"/>
      <c r="JXB648" s="307" t="s">
        <v>336</v>
      </c>
      <c r="JXC648" s="307"/>
      <c r="JXD648" s="307"/>
      <c r="JXE648" s="307"/>
      <c r="JXF648" s="307"/>
      <c r="JXG648" s="307"/>
      <c r="JXH648" s="307"/>
      <c r="JXI648" s="307"/>
      <c r="JXJ648" s="307" t="s">
        <v>336</v>
      </c>
      <c r="JXK648" s="307"/>
      <c r="JXL648" s="307"/>
      <c r="JXM648" s="307"/>
      <c r="JXN648" s="307"/>
      <c r="JXO648" s="307"/>
      <c r="JXP648" s="307"/>
      <c r="JXQ648" s="307"/>
      <c r="JXR648" s="307" t="s">
        <v>336</v>
      </c>
      <c r="JXS648" s="307"/>
      <c r="JXT648" s="307"/>
      <c r="JXU648" s="307"/>
      <c r="JXV648" s="307"/>
      <c r="JXW648" s="307"/>
      <c r="JXX648" s="307"/>
      <c r="JXY648" s="307"/>
      <c r="JXZ648" s="307" t="s">
        <v>336</v>
      </c>
      <c r="JYA648" s="307"/>
      <c r="JYB648" s="307"/>
      <c r="JYC648" s="307"/>
      <c r="JYD648" s="307"/>
      <c r="JYE648" s="307"/>
      <c r="JYF648" s="307"/>
      <c r="JYG648" s="307"/>
      <c r="JYH648" s="307" t="s">
        <v>336</v>
      </c>
      <c r="JYI648" s="307"/>
      <c r="JYJ648" s="307"/>
      <c r="JYK648" s="307"/>
      <c r="JYL648" s="307"/>
      <c r="JYM648" s="307"/>
      <c r="JYN648" s="307"/>
      <c r="JYO648" s="307"/>
      <c r="JYP648" s="307" t="s">
        <v>336</v>
      </c>
      <c r="JYQ648" s="307"/>
      <c r="JYR648" s="307"/>
      <c r="JYS648" s="307"/>
      <c r="JYT648" s="307"/>
      <c r="JYU648" s="307"/>
      <c r="JYV648" s="307"/>
      <c r="JYW648" s="307"/>
      <c r="JYX648" s="307" t="s">
        <v>336</v>
      </c>
      <c r="JYY648" s="307"/>
      <c r="JYZ648" s="307"/>
      <c r="JZA648" s="307"/>
      <c r="JZB648" s="307"/>
      <c r="JZC648" s="307"/>
      <c r="JZD648" s="307"/>
      <c r="JZE648" s="307"/>
      <c r="JZF648" s="307" t="s">
        <v>336</v>
      </c>
      <c r="JZG648" s="307"/>
      <c r="JZH648" s="307"/>
      <c r="JZI648" s="307"/>
      <c r="JZJ648" s="307"/>
      <c r="JZK648" s="307"/>
      <c r="JZL648" s="307"/>
      <c r="JZM648" s="307"/>
      <c r="JZN648" s="307" t="s">
        <v>336</v>
      </c>
      <c r="JZO648" s="307"/>
      <c r="JZP648" s="307"/>
      <c r="JZQ648" s="307"/>
      <c r="JZR648" s="307"/>
      <c r="JZS648" s="307"/>
      <c r="JZT648" s="307"/>
      <c r="JZU648" s="307"/>
      <c r="JZV648" s="307" t="s">
        <v>336</v>
      </c>
      <c r="JZW648" s="307"/>
      <c r="JZX648" s="307"/>
      <c r="JZY648" s="307"/>
      <c r="JZZ648" s="307"/>
      <c r="KAA648" s="307"/>
      <c r="KAB648" s="307"/>
      <c r="KAC648" s="307"/>
      <c r="KAD648" s="307" t="s">
        <v>336</v>
      </c>
      <c r="KAE648" s="307"/>
      <c r="KAF648" s="307"/>
      <c r="KAG648" s="307"/>
      <c r="KAH648" s="307"/>
      <c r="KAI648" s="307"/>
      <c r="KAJ648" s="307"/>
      <c r="KAK648" s="307"/>
      <c r="KAL648" s="307" t="s">
        <v>336</v>
      </c>
      <c r="KAM648" s="307"/>
      <c r="KAN648" s="307"/>
      <c r="KAO648" s="307"/>
      <c r="KAP648" s="307"/>
      <c r="KAQ648" s="307"/>
      <c r="KAR648" s="307"/>
      <c r="KAS648" s="307"/>
      <c r="KAT648" s="307" t="s">
        <v>336</v>
      </c>
      <c r="KAU648" s="307"/>
      <c r="KAV648" s="307"/>
      <c r="KAW648" s="307"/>
      <c r="KAX648" s="307"/>
      <c r="KAY648" s="307"/>
      <c r="KAZ648" s="307"/>
      <c r="KBA648" s="307"/>
      <c r="KBB648" s="307" t="s">
        <v>336</v>
      </c>
      <c r="KBC648" s="307"/>
      <c r="KBD648" s="307"/>
      <c r="KBE648" s="307"/>
      <c r="KBF648" s="307"/>
      <c r="KBG648" s="307"/>
      <c r="KBH648" s="307"/>
      <c r="KBI648" s="307"/>
      <c r="KBJ648" s="307" t="s">
        <v>336</v>
      </c>
      <c r="KBK648" s="307"/>
      <c r="KBL648" s="307"/>
      <c r="KBM648" s="307"/>
      <c r="KBN648" s="307"/>
      <c r="KBO648" s="307"/>
      <c r="KBP648" s="307"/>
      <c r="KBQ648" s="307"/>
      <c r="KBR648" s="307" t="s">
        <v>336</v>
      </c>
      <c r="KBS648" s="307"/>
      <c r="KBT648" s="307"/>
      <c r="KBU648" s="307"/>
      <c r="KBV648" s="307"/>
      <c r="KBW648" s="307"/>
      <c r="KBX648" s="307"/>
      <c r="KBY648" s="307"/>
      <c r="KBZ648" s="307" t="s">
        <v>336</v>
      </c>
      <c r="KCA648" s="307"/>
      <c r="KCB648" s="307"/>
      <c r="KCC648" s="307"/>
      <c r="KCD648" s="307"/>
      <c r="KCE648" s="307"/>
      <c r="KCF648" s="307"/>
      <c r="KCG648" s="307"/>
      <c r="KCH648" s="307" t="s">
        <v>336</v>
      </c>
      <c r="KCI648" s="307"/>
      <c r="KCJ648" s="307"/>
      <c r="KCK648" s="307"/>
      <c r="KCL648" s="307"/>
      <c r="KCM648" s="307"/>
      <c r="KCN648" s="307"/>
      <c r="KCO648" s="307"/>
      <c r="KCP648" s="307" t="s">
        <v>336</v>
      </c>
      <c r="KCQ648" s="307"/>
      <c r="KCR648" s="307"/>
      <c r="KCS648" s="307"/>
      <c r="KCT648" s="307"/>
      <c r="KCU648" s="307"/>
      <c r="KCV648" s="307"/>
      <c r="KCW648" s="307"/>
      <c r="KCX648" s="307" t="s">
        <v>336</v>
      </c>
      <c r="KCY648" s="307"/>
      <c r="KCZ648" s="307"/>
      <c r="KDA648" s="307"/>
      <c r="KDB648" s="307"/>
      <c r="KDC648" s="307"/>
      <c r="KDD648" s="307"/>
      <c r="KDE648" s="307"/>
      <c r="KDF648" s="307" t="s">
        <v>336</v>
      </c>
      <c r="KDG648" s="307"/>
      <c r="KDH648" s="307"/>
      <c r="KDI648" s="307"/>
      <c r="KDJ648" s="307"/>
      <c r="KDK648" s="307"/>
      <c r="KDL648" s="307"/>
      <c r="KDM648" s="307"/>
      <c r="KDN648" s="307" t="s">
        <v>336</v>
      </c>
      <c r="KDO648" s="307"/>
      <c r="KDP648" s="307"/>
      <c r="KDQ648" s="307"/>
      <c r="KDR648" s="307"/>
      <c r="KDS648" s="307"/>
      <c r="KDT648" s="307"/>
      <c r="KDU648" s="307"/>
      <c r="KDV648" s="307" t="s">
        <v>336</v>
      </c>
      <c r="KDW648" s="307"/>
      <c r="KDX648" s="307"/>
      <c r="KDY648" s="307"/>
      <c r="KDZ648" s="307"/>
      <c r="KEA648" s="307"/>
      <c r="KEB648" s="307"/>
      <c r="KEC648" s="307"/>
      <c r="KED648" s="307" t="s">
        <v>336</v>
      </c>
      <c r="KEE648" s="307"/>
      <c r="KEF648" s="307"/>
      <c r="KEG648" s="307"/>
      <c r="KEH648" s="307"/>
      <c r="KEI648" s="307"/>
      <c r="KEJ648" s="307"/>
      <c r="KEK648" s="307"/>
      <c r="KEL648" s="307" t="s">
        <v>336</v>
      </c>
      <c r="KEM648" s="307"/>
      <c r="KEN648" s="307"/>
      <c r="KEO648" s="307"/>
      <c r="KEP648" s="307"/>
      <c r="KEQ648" s="307"/>
      <c r="KER648" s="307"/>
      <c r="KES648" s="307"/>
      <c r="KET648" s="307" t="s">
        <v>336</v>
      </c>
      <c r="KEU648" s="307"/>
      <c r="KEV648" s="307"/>
      <c r="KEW648" s="307"/>
      <c r="KEX648" s="307"/>
      <c r="KEY648" s="307"/>
      <c r="KEZ648" s="307"/>
      <c r="KFA648" s="307"/>
      <c r="KFB648" s="307" t="s">
        <v>336</v>
      </c>
      <c r="KFC648" s="307"/>
      <c r="KFD648" s="307"/>
      <c r="KFE648" s="307"/>
      <c r="KFF648" s="307"/>
      <c r="KFG648" s="307"/>
      <c r="KFH648" s="307"/>
      <c r="KFI648" s="307"/>
      <c r="KFJ648" s="307" t="s">
        <v>336</v>
      </c>
      <c r="KFK648" s="307"/>
      <c r="KFL648" s="307"/>
      <c r="KFM648" s="307"/>
      <c r="KFN648" s="307"/>
      <c r="KFO648" s="307"/>
      <c r="KFP648" s="307"/>
      <c r="KFQ648" s="307"/>
      <c r="KFR648" s="307" t="s">
        <v>336</v>
      </c>
      <c r="KFS648" s="307"/>
      <c r="KFT648" s="307"/>
      <c r="KFU648" s="307"/>
      <c r="KFV648" s="307"/>
      <c r="KFW648" s="307"/>
      <c r="KFX648" s="307"/>
      <c r="KFY648" s="307"/>
      <c r="KFZ648" s="307" t="s">
        <v>336</v>
      </c>
      <c r="KGA648" s="307"/>
      <c r="KGB648" s="307"/>
      <c r="KGC648" s="307"/>
      <c r="KGD648" s="307"/>
      <c r="KGE648" s="307"/>
      <c r="KGF648" s="307"/>
      <c r="KGG648" s="307"/>
      <c r="KGH648" s="307" t="s">
        <v>336</v>
      </c>
      <c r="KGI648" s="307"/>
      <c r="KGJ648" s="307"/>
      <c r="KGK648" s="307"/>
      <c r="KGL648" s="307"/>
      <c r="KGM648" s="307"/>
      <c r="KGN648" s="307"/>
      <c r="KGO648" s="307"/>
      <c r="KGP648" s="307" t="s">
        <v>336</v>
      </c>
      <c r="KGQ648" s="307"/>
      <c r="KGR648" s="307"/>
      <c r="KGS648" s="307"/>
      <c r="KGT648" s="307"/>
      <c r="KGU648" s="307"/>
      <c r="KGV648" s="307"/>
      <c r="KGW648" s="307"/>
      <c r="KGX648" s="307" t="s">
        <v>336</v>
      </c>
      <c r="KGY648" s="307"/>
      <c r="KGZ648" s="307"/>
      <c r="KHA648" s="307"/>
      <c r="KHB648" s="307"/>
      <c r="KHC648" s="307"/>
      <c r="KHD648" s="307"/>
      <c r="KHE648" s="307"/>
      <c r="KHF648" s="307" t="s">
        <v>336</v>
      </c>
      <c r="KHG648" s="307"/>
      <c r="KHH648" s="307"/>
      <c r="KHI648" s="307"/>
      <c r="KHJ648" s="307"/>
      <c r="KHK648" s="307"/>
      <c r="KHL648" s="307"/>
      <c r="KHM648" s="307"/>
      <c r="KHN648" s="307" t="s">
        <v>336</v>
      </c>
      <c r="KHO648" s="307"/>
      <c r="KHP648" s="307"/>
      <c r="KHQ648" s="307"/>
      <c r="KHR648" s="307"/>
      <c r="KHS648" s="307"/>
      <c r="KHT648" s="307"/>
      <c r="KHU648" s="307"/>
      <c r="KHV648" s="307" t="s">
        <v>336</v>
      </c>
      <c r="KHW648" s="307"/>
      <c r="KHX648" s="307"/>
      <c r="KHY648" s="307"/>
      <c r="KHZ648" s="307"/>
      <c r="KIA648" s="307"/>
      <c r="KIB648" s="307"/>
      <c r="KIC648" s="307"/>
      <c r="KID648" s="307" t="s">
        <v>336</v>
      </c>
      <c r="KIE648" s="307"/>
      <c r="KIF648" s="307"/>
      <c r="KIG648" s="307"/>
      <c r="KIH648" s="307"/>
      <c r="KII648" s="307"/>
      <c r="KIJ648" s="307"/>
      <c r="KIK648" s="307"/>
      <c r="KIL648" s="307" t="s">
        <v>336</v>
      </c>
      <c r="KIM648" s="307"/>
      <c r="KIN648" s="307"/>
      <c r="KIO648" s="307"/>
      <c r="KIP648" s="307"/>
      <c r="KIQ648" s="307"/>
      <c r="KIR648" s="307"/>
      <c r="KIS648" s="307"/>
      <c r="KIT648" s="307" t="s">
        <v>336</v>
      </c>
      <c r="KIU648" s="307"/>
      <c r="KIV648" s="307"/>
      <c r="KIW648" s="307"/>
      <c r="KIX648" s="307"/>
      <c r="KIY648" s="307"/>
      <c r="KIZ648" s="307"/>
      <c r="KJA648" s="307"/>
      <c r="KJB648" s="307" t="s">
        <v>336</v>
      </c>
      <c r="KJC648" s="307"/>
      <c r="KJD648" s="307"/>
      <c r="KJE648" s="307"/>
      <c r="KJF648" s="307"/>
      <c r="KJG648" s="307"/>
      <c r="KJH648" s="307"/>
      <c r="KJI648" s="307"/>
      <c r="KJJ648" s="307" t="s">
        <v>336</v>
      </c>
      <c r="KJK648" s="307"/>
      <c r="KJL648" s="307"/>
      <c r="KJM648" s="307"/>
      <c r="KJN648" s="307"/>
      <c r="KJO648" s="307"/>
      <c r="KJP648" s="307"/>
      <c r="KJQ648" s="307"/>
      <c r="KJR648" s="307" t="s">
        <v>336</v>
      </c>
      <c r="KJS648" s="307"/>
      <c r="KJT648" s="307"/>
      <c r="KJU648" s="307"/>
      <c r="KJV648" s="307"/>
      <c r="KJW648" s="307"/>
      <c r="KJX648" s="307"/>
      <c r="KJY648" s="307"/>
      <c r="KJZ648" s="307" t="s">
        <v>336</v>
      </c>
      <c r="KKA648" s="307"/>
      <c r="KKB648" s="307"/>
      <c r="KKC648" s="307"/>
      <c r="KKD648" s="307"/>
      <c r="KKE648" s="307"/>
      <c r="KKF648" s="307"/>
      <c r="KKG648" s="307"/>
      <c r="KKH648" s="307" t="s">
        <v>336</v>
      </c>
      <c r="KKI648" s="307"/>
      <c r="KKJ648" s="307"/>
      <c r="KKK648" s="307"/>
      <c r="KKL648" s="307"/>
      <c r="KKM648" s="307"/>
      <c r="KKN648" s="307"/>
      <c r="KKO648" s="307"/>
      <c r="KKP648" s="307" t="s">
        <v>336</v>
      </c>
      <c r="KKQ648" s="307"/>
      <c r="KKR648" s="307"/>
      <c r="KKS648" s="307"/>
      <c r="KKT648" s="307"/>
      <c r="KKU648" s="307"/>
      <c r="KKV648" s="307"/>
      <c r="KKW648" s="307"/>
      <c r="KKX648" s="307" t="s">
        <v>336</v>
      </c>
      <c r="KKY648" s="307"/>
      <c r="KKZ648" s="307"/>
      <c r="KLA648" s="307"/>
      <c r="KLB648" s="307"/>
      <c r="KLC648" s="307"/>
      <c r="KLD648" s="307"/>
      <c r="KLE648" s="307"/>
      <c r="KLF648" s="307" t="s">
        <v>336</v>
      </c>
      <c r="KLG648" s="307"/>
      <c r="KLH648" s="307"/>
      <c r="KLI648" s="307"/>
      <c r="KLJ648" s="307"/>
      <c r="KLK648" s="307"/>
      <c r="KLL648" s="307"/>
      <c r="KLM648" s="307"/>
      <c r="KLN648" s="307" t="s">
        <v>336</v>
      </c>
      <c r="KLO648" s="307"/>
      <c r="KLP648" s="307"/>
      <c r="KLQ648" s="307"/>
      <c r="KLR648" s="307"/>
      <c r="KLS648" s="307"/>
      <c r="KLT648" s="307"/>
      <c r="KLU648" s="307"/>
      <c r="KLV648" s="307" t="s">
        <v>336</v>
      </c>
      <c r="KLW648" s="307"/>
      <c r="KLX648" s="307"/>
      <c r="KLY648" s="307"/>
      <c r="KLZ648" s="307"/>
      <c r="KMA648" s="307"/>
      <c r="KMB648" s="307"/>
      <c r="KMC648" s="307"/>
      <c r="KMD648" s="307" t="s">
        <v>336</v>
      </c>
      <c r="KME648" s="307"/>
      <c r="KMF648" s="307"/>
      <c r="KMG648" s="307"/>
      <c r="KMH648" s="307"/>
      <c r="KMI648" s="307"/>
      <c r="KMJ648" s="307"/>
      <c r="KMK648" s="307"/>
      <c r="KML648" s="307" t="s">
        <v>336</v>
      </c>
      <c r="KMM648" s="307"/>
      <c r="KMN648" s="307"/>
      <c r="KMO648" s="307"/>
      <c r="KMP648" s="307"/>
      <c r="KMQ648" s="307"/>
      <c r="KMR648" s="307"/>
      <c r="KMS648" s="307"/>
      <c r="KMT648" s="307" t="s">
        <v>336</v>
      </c>
      <c r="KMU648" s="307"/>
      <c r="KMV648" s="307"/>
      <c r="KMW648" s="307"/>
      <c r="KMX648" s="307"/>
      <c r="KMY648" s="307"/>
      <c r="KMZ648" s="307"/>
      <c r="KNA648" s="307"/>
      <c r="KNB648" s="307" t="s">
        <v>336</v>
      </c>
      <c r="KNC648" s="307"/>
      <c r="KND648" s="307"/>
      <c r="KNE648" s="307"/>
      <c r="KNF648" s="307"/>
      <c r="KNG648" s="307"/>
      <c r="KNH648" s="307"/>
      <c r="KNI648" s="307"/>
      <c r="KNJ648" s="307" t="s">
        <v>336</v>
      </c>
      <c r="KNK648" s="307"/>
      <c r="KNL648" s="307"/>
      <c r="KNM648" s="307"/>
      <c r="KNN648" s="307"/>
      <c r="KNO648" s="307"/>
      <c r="KNP648" s="307"/>
      <c r="KNQ648" s="307"/>
      <c r="KNR648" s="307" t="s">
        <v>336</v>
      </c>
      <c r="KNS648" s="307"/>
      <c r="KNT648" s="307"/>
      <c r="KNU648" s="307"/>
      <c r="KNV648" s="307"/>
      <c r="KNW648" s="307"/>
      <c r="KNX648" s="307"/>
      <c r="KNY648" s="307"/>
      <c r="KNZ648" s="307" t="s">
        <v>336</v>
      </c>
      <c r="KOA648" s="307"/>
      <c r="KOB648" s="307"/>
      <c r="KOC648" s="307"/>
      <c r="KOD648" s="307"/>
      <c r="KOE648" s="307"/>
      <c r="KOF648" s="307"/>
      <c r="KOG648" s="307"/>
      <c r="KOH648" s="307" t="s">
        <v>336</v>
      </c>
      <c r="KOI648" s="307"/>
      <c r="KOJ648" s="307"/>
      <c r="KOK648" s="307"/>
      <c r="KOL648" s="307"/>
      <c r="KOM648" s="307"/>
      <c r="KON648" s="307"/>
      <c r="KOO648" s="307"/>
      <c r="KOP648" s="307" t="s">
        <v>336</v>
      </c>
      <c r="KOQ648" s="307"/>
      <c r="KOR648" s="307"/>
      <c r="KOS648" s="307"/>
      <c r="KOT648" s="307"/>
      <c r="KOU648" s="307"/>
      <c r="KOV648" s="307"/>
      <c r="KOW648" s="307"/>
      <c r="KOX648" s="307" t="s">
        <v>336</v>
      </c>
      <c r="KOY648" s="307"/>
      <c r="KOZ648" s="307"/>
      <c r="KPA648" s="307"/>
      <c r="KPB648" s="307"/>
      <c r="KPC648" s="307"/>
      <c r="KPD648" s="307"/>
      <c r="KPE648" s="307"/>
      <c r="KPF648" s="307" t="s">
        <v>336</v>
      </c>
      <c r="KPG648" s="307"/>
      <c r="KPH648" s="307"/>
      <c r="KPI648" s="307"/>
      <c r="KPJ648" s="307"/>
      <c r="KPK648" s="307"/>
      <c r="KPL648" s="307"/>
      <c r="KPM648" s="307"/>
      <c r="KPN648" s="307" t="s">
        <v>336</v>
      </c>
      <c r="KPO648" s="307"/>
      <c r="KPP648" s="307"/>
      <c r="KPQ648" s="307"/>
      <c r="KPR648" s="307"/>
      <c r="KPS648" s="307"/>
      <c r="KPT648" s="307"/>
      <c r="KPU648" s="307"/>
      <c r="KPV648" s="307" t="s">
        <v>336</v>
      </c>
      <c r="KPW648" s="307"/>
      <c r="KPX648" s="307"/>
      <c r="KPY648" s="307"/>
      <c r="KPZ648" s="307"/>
      <c r="KQA648" s="307"/>
      <c r="KQB648" s="307"/>
      <c r="KQC648" s="307"/>
      <c r="KQD648" s="307" t="s">
        <v>336</v>
      </c>
      <c r="KQE648" s="307"/>
      <c r="KQF648" s="307"/>
      <c r="KQG648" s="307"/>
      <c r="KQH648" s="307"/>
      <c r="KQI648" s="307"/>
      <c r="KQJ648" s="307"/>
      <c r="KQK648" s="307"/>
      <c r="KQL648" s="307" t="s">
        <v>336</v>
      </c>
      <c r="KQM648" s="307"/>
      <c r="KQN648" s="307"/>
      <c r="KQO648" s="307"/>
      <c r="KQP648" s="307"/>
      <c r="KQQ648" s="307"/>
      <c r="KQR648" s="307"/>
      <c r="KQS648" s="307"/>
      <c r="KQT648" s="307" t="s">
        <v>336</v>
      </c>
      <c r="KQU648" s="307"/>
      <c r="KQV648" s="307"/>
      <c r="KQW648" s="307"/>
      <c r="KQX648" s="307"/>
      <c r="KQY648" s="307"/>
      <c r="KQZ648" s="307"/>
      <c r="KRA648" s="307"/>
      <c r="KRB648" s="307" t="s">
        <v>336</v>
      </c>
      <c r="KRC648" s="307"/>
      <c r="KRD648" s="307"/>
      <c r="KRE648" s="307"/>
      <c r="KRF648" s="307"/>
      <c r="KRG648" s="307"/>
      <c r="KRH648" s="307"/>
      <c r="KRI648" s="307"/>
      <c r="KRJ648" s="307" t="s">
        <v>336</v>
      </c>
      <c r="KRK648" s="307"/>
      <c r="KRL648" s="307"/>
      <c r="KRM648" s="307"/>
      <c r="KRN648" s="307"/>
      <c r="KRO648" s="307"/>
      <c r="KRP648" s="307"/>
      <c r="KRQ648" s="307"/>
      <c r="KRR648" s="307" t="s">
        <v>336</v>
      </c>
      <c r="KRS648" s="307"/>
      <c r="KRT648" s="307"/>
      <c r="KRU648" s="307"/>
      <c r="KRV648" s="307"/>
      <c r="KRW648" s="307"/>
      <c r="KRX648" s="307"/>
      <c r="KRY648" s="307"/>
      <c r="KRZ648" s="307" t="s">
        <v>336</v>
      </c>
      <c r="KSA648" s="307"/>
      <c r="KSB648" s="307"/>
      <c r="KSC648" s="307"/>
      <c r="KSD648" s="307"/>
      <c r="KSE648" s="307"/>
      <c r="KSF648" s="307"/>
      <c r="KSG648" s="307"/>
      <c r="KSH648" s="307" t="s">
        <v>336</v>
      </c>
      <c r="KSI648" s="307"/>
      <c r="KSJ648" s="307"/>
      <c r="KSK648" s="307"/>
      <c r="KSL648" s="307"/>
      <c r="KSM648" s="307"/>
      <c r="KSN648" s="307"/>
      <c r="KSO648" s="307"/>
      <c r="KSP648" s="307" t="s">
        <v>336</v>
      </c>
      <c r="KSQ648" s="307"/>
      <c r="KSR648" s="307"/>
      <c r="KSS648" s="307"/>
      <c r="KST648" s="307"/>
      <c r="KSU648" s="307"/>
      <c r="KSV648" s="307"/>
      <c r="KSW648" s="307"/>
      <c r="KSX648" s="307" t="s">
        <v>336</v>
      </c>
      <c r="KSY648" s="307"/>
      <c r="KSZ648" s="307"/>
      <c r="KTA648" s="307"/>
      <c r="KTB648" s="307"/>
      <c r="KTC648" s="307"/>
      <c r="KTD648" s="307"/>
      <c r="KTE648" s="307"/>
      <c r="KTF648" s="307" t="s">
        <v>336</v>
      </c>
      <c r="KTG648" s="307"/>
      <c r="KTH648" s="307"/>
      <c r="KTI648" s="307"/>
      <c r="KTJ648" s="307"/>
      <c r="KTK648" s="307"/>
      <c r="KTL648" s="307"/>
      <c r="KTM648" s="307"/>
      <c r="KTN648" s="307" t="s">
        <v>336</v>
      </c>
      <c r="KTO648" s="307"/>
      <c r="KTP648" s="307"/>
      <c r="KTQ648" s="307"/>
      <c r="KTR648" s="307"/>
      <c r="KTS648" s="307"/>
      <c r="KTT648" s="307"/>
      <c r="KTU648" s="307"/>
      <c r="KTV648" s="307" t="s">
        <v>336</v>
      </c>
      <c r="KTW648" s="307"/>
      <c r="KTX648" s="307"/>
      <c r="KTY648" s="307"/>
      <c r="KTZ648" s="307"/>
      <c r="KUA648" s="307"/>
      <c r="KUB648" s="307"/>
      <c r="KUC648" s="307"/>
      <c r="KUD648" s="307" t="s">
        <v>336</v>
      </c>
      <c r="KUE648" s="307"/>
      <c r="KUF648" s="307"/>
      <c r="KUG648" s="307"/>
      <c r="KUH648" s="307"/>
      <c r="KUI648" s="307"/>
      <c r="KUJ648" s="307"/>
      <c r="KUK648" s="307"/>
      <c r="KUL648" s="307" t="s">
        <v>336</v>
      </c>
      <c r="KUM648" s="307"/>
      <c r="KUN648" s="307"/>
      <c r="KUO648" s="307"/>
      <c r="KUP648" s="307"/>
      <c r="KUQ648" s="307"/>
      <c r="KUR648" s="307"/>
      <c r="KUS648" s="307"/>
      <c r="KUT648" s="307" t="s">
        <v>336</v>
      </c>
      <c r="KUU648" s="307"/>
      <c r="KUV648" s="307"/>
      <c r="KUW648" s="307"/>
      <c r="KUX648" s="307"/>
      <c r="KUY648" s="307"/>
      <c r="KUZ648" s="307"/>
      <c r="KVA648" s="307"/>
      <c r="KVB648" s="307" t="s">
        <v>336</v>
      </c>
      <c r="KVC648" s="307"/>
      <c r="KVD648" s="307"/>
      <c r="KVE648" s="307"/>
      <c r="KVF648" s="307"/>
      <c r="KVG648" s="307"/>
      <c r="KVH648" s="307"/>
      <c r="KVI648" s="307"/>
      <c r="KVJ648" s="307" t="s">
        <v>336</v>
      </c>
      <c r="KVK648" s="307"/>
      <c r="KVL648" s="307"/>
      <c r="KVM648" s="307"/>
      <c r="KVN648" s="307"/>
      <c r="KVO648" s="307"/>
      <c r="KVP648" s="307"/>
      <c r="KVQ648" s="307"/>
      <c r="KVR648" s="307" t="s">
        <v>336</v>
      </c>
      <c r="KVS648" s="307"/>
      <c r="KVT648" s="307"/>
      <c r="KVU648" s="307"/>
      <c r="KVV648" s="307"/>
      <c r="KVW648" s="307"/>
      <c r="KVX648" s="307"/>
      <c r="KVY648" s="307"/>
      <c r="KVZ648" s="307" t="s">
        <v>336</v>
      </c>
      <c r="KWA648" s="307"/>
      <c r="KWB648" s="307"/>
      <c r="KWC648" s="307"/>
      <c r="KWD648" s="307"/>
      <c r="KWE648" s="307"/>
      <c r="KWF648" s="307"/>
      <c r="KWG648" s="307"/>
      <c r="KWH648" s="307" t="s">
        <v>336</v>
      </c>
      <c r="KWI648" s="307"/>
      <c r="KWJ648" s="307"/>
      <c r="KWK648" s="307"/>
      <c r="KWL648" s="307"/>
      <c r="KWM648" s="307"/>
      <c r="KWN648" s="307"/>
      <c r="KWO648" s="307"/>
      <c r="KWP648" s="307" t="s">
        <v>336</v>
      </c>
      <c r="KWQ648" s="307"/>
      <c r="KWR648" s="307"/>
      <c r="KWS648" s="307"/>
      <c r="KWT648" s="307"/>
      <c r="KWU648" s="307"/>
      <c r="KWV648" s="307"/>
      <c r="KWW648" s="307"/>
      <c r="KWX648" s="307" t="s">
        <v>336</v>
      </c>
      <c r="KWY648" s="307"/>
      <c r="KWZ648" s="307"/>
      <c r="KXA648" s="307"/>
      <c r="KXB648" s="307"/>
      <c r="KXC648" s="307"/>
      <c r="KXD648" s="307"/>
      <c r="KXE648" s="307"/>
      <c r="KXF648" s="307" t="s">
        <v>336</v>
      </c>
      <c r="KXG648" s="307"/>
      <c r="KXH648" s="307"/>
      <c r="KXI648" s="307"/>
      <c r="KXJ648" s="307"/>
      <c r="KXK648" s="307"/>
      <c r="KXL648" s="307"/>
      <c r="KXM648" s="307"/>
      <c r="KXN648" s="307" t="s">
        <v>336</v>
      </c>
      <c r="KXO648" s="307"/>
      <c r="KXP648" s="307"/>
      <c r="KXQ648" s="307"/>
      <c r="KXR648" s="307"/>
      <c r="KXS648" s="307"/>
      <c r="KXT648" s="307"/>
      <c r="KXU648" s="307"/>
      <c r="KXV648" s="307" t="s">
        <v>336</v>
      </c>
      <c r="KXW648" s="307"/>
      <c r="KXX648" s="307"/>
      <c r="KXY648" s="307"/>
      <c r="KXZ648" s="307"/>
      <c r="KYA648" s="307"/>
      <c r="KYB648" s="307"/>
      <c r="KYC648" s="307"/>
      <c r="KYD648" s="307" t="s">
        <v>336</v>
      </c>
      <c r="KYE648" s="307"/>
      <c r="KYF648" s="307"/>
      <c r="KYG648" s="307"/>
      <c r="KYH648" s="307"/>
      <c r="KYI648" s="307"/>
      <c r="KYJ648" s="307"/>
      <c r="KYK648" s="307"/>
      <c r="KYL648" s="307" t="s">
        <v>336</v>
      </c>
      <c r="KYM648" s="307"/>
      <c r="KYN648" s="307"/>
      <c r="KYO648" s="307"/>
      <c r="KYP648" s="307"/>
      <c r="KYQ648" s="307"/>
      <c r="KYR648" s="307"/>
      <c r="KYS648" s="307"/>
      <c r="KYT648" s="307" t="s">
        <v>336</v>
      </c>
      <c r="KYU648" s="307"/>
      <c r="KYV648" s="307"/>
      <c r="KYW648" s="307"/>
      <c r="KYX648" s="307"/>
      <c r="KYY648" s="307"/>
      <c r="KYZ648" s="307"/>
      <c r="KZA648" s="307"/>
      <c r="KZB648" s="307" t="s">
        <v>336</v>
      </c>
      <c r="KZC648" s="307"/>
      <c r="KZD648" s="307"/>
      <c r="KZE648" s="307"/>
      <c r="KZF648" s="307"/>
      <c r="KZG648" s="307"/>
      <c r="KZH648" s="307"/>
      <c r="KZI648" s="307"/>
      <c r="KZJ648" s="307" t="s">
        <v>336</v>
      </c>
      <c r="KZK648" s="307"/>
      <c r="KZL648" s="307"/>
      <c r="KZM648" s="307"/>
      <c r="KZN648" s="307"/>
      <c r="KZO648" s="307"/>
      <c r="KZP648" s="307"/>
      <c r="KZQ648" s="307"/>
      <c r="KZR648" s="307" t="s">
        <v>336</v>
      </c>
      <c r="KZS648" s="307"/>
      <c r="KZT648" s="307"/>
      <c r="KZU648" s="307"/>
      <c r="KZV648" s="307"/>
      <c r="KZW648" s="307"/>
      <c r="KZX648" s="307"/>
      <c r="KZY648" s="307"/>
      <c r="KZZ648" s="307" t="s">
        <v>336</v>
      </c>
      <c r="LAA648" s="307"/>
      <c r="LAB648" s="307"/>
      <c r="LAC648" s="307"/>
      <c r="LAD648" s="307"/>
      <c r="LAE648" s="307"/>
      <c r="LAF648" s="307"/>
      <c r="LAG648" s="307"/>
      <c r="LAH648" s="307" t="s">
        <v>336</v>
      </c>
      <c r="LAI648" s="307"/>
      <c r="LAJ648" s="307"/>
      <c r="LAK648" s="307"/>
      <c r="LAL648" s="307"/>
      <c r="LAM648" s="307"/>
      <c r="LAN648" s="307"/>
      <c r="LAO648" s="307"/>
      <c r="LAP648" s="307" t="s">
        <v>336</v>
      </c>
      <c r="LAQ648" s="307"/>
      <c r="LAR648" s="307"/>
      <c r="LAS648" s="307"/>
      <c r="LAT648" s="307"/>
      <c r="LAU648" s="307"/>
      <c r="LAV648" s="307"/>
      <c r="LAW648" s="307"/>
      <c r="LAX648" s="307" t="s">
        <v>336</v>
      </c>
      <c r="LAY648" s="307"/>
      <c r="LAZ648" s="307"/>
      <c r="LBA648" s="307"/>
      <c r="LBB648" s="307"/>
      <c r="LBC648" s="307"/>
      <c r="LBD648" s="307"/>
      <c r="LBE648" s="307"/>
      <c r="LBF648" s="307" t="s">
        <v>336</v>
      </c>
      <c r="LBG648" s="307"/>
      <c r="LBH648" s="307"/>
      <c r="LBI648" s="307"/>
      <c r="LBJ648" s="307"/>
      <c r="LBK648" s="307"/>
      <c r="LBL648" s="307"/>
      <c r="LBM648" s="307"/>
      <c r="LBN648" s="307" t="s">
        <v>336</v>
      </c>
      <c r="LBO648" s="307"/>
      <c r="LBP648" s="307"/>
      <c r="LBQ648" s="307"/>
      <c r="LBR648" s="307"/>
      <c r="LBS648" s="307"/>
      <c r="LBT648" s="307"/>
      <c r="LBU648" s="307"/>
      <c r="LBV648" s="307" t="s">
        <v>336</v>
      </c>
      <c r="LBW648" s="307"/>
      <c r="LBX648" s="307"/>
      <c r="LBY648" s="307"/>
      <c r="LBZ648" s="307"/>
      <c r="LCA648" s="307"/>
      <c r="LCB648" s="307"/>
      <c r="LCC648" s="307"/>
      <c r="LCD648" s="307" t="s">
        <v>336</v>
      </c>
      <c r="LCE648" s="307"/>
      <c r="LCF648" s="307"/>
      <c r="LCG648" s="307"/>
      <c r="LCH648" s="307"/>
      <c r="LCI648" s="307"/>
      <c r="LCJ648" s="307"/>
      <c r="LCK648" s="307"/>
      <c r="LCL648" s="307" t="s">
        <v>336</v>
      </c>
      <c r="LCM648" s="307"/>
      <c r="LCN648" s="307"/>
      <c r="LCO648" s="307"/>
      <c r="LCP648" s="307"/>
      <c r="LCQ648" s="307"/>
      <c r="LCR648" s="307"/>
      <c r="LCS648" s="307"/>
      <c r="LCT648" s="307" t="s">
        <v>336</v>
      </c>
      <c r="LCU648" s="307"/>
      <c r="LCV648" s="307"/>
      <c r="LCW648" s="307"/>
      <c r="LCX648" s="307"/>
      <c r="LCY648" s="307"/>
      <c r="LCZ648" s="307"/>
      <c r="LDA648" s="307"/>
      <c r="LDB648" s="307" t="s">
        <v>336</v>
      </c>
      <c r="LDC648" s="307"/>
      <c r="LDD648" s="307"/>
      <c r="LDE648" s="307"/>
      <c r="LDF648" s="307"/>
      <c r="LDG648" s="307"/>
      <c r="LDH648" s="307"/>
      <c r="LDI648" s="307"/>
      <c r="LDJ648" s="307" t="s">
        <v>336</v>
      </c>
      <c r="LDK648" s="307"/>
      <c r="LDL648" s="307"/>
      <c r="LDM648" s="307"/>
      <c r="LDN648" s="307"/>
      <c r="LDO648" s="307"/>
      <c r="LDP648" s="307"/>
      <c r="LDQ648" s="307"/>
      <c r="LDR648" s="307" t="s">
        <v>336</v>
      </c>
      <c r="LDS648" s="307"/>
      <c r="LDT648" s="307"/>
      <c r="LDU648" s="307"/>
      <c r="LDV648" s="307"/>
      <c r="LDW648" s="307"/>
      <c r="LDX648" s="307"/>
      <c r="LDY648" s="307"/>
      <c r="LDZ648" s="307" t="s">
        <v>336</v>
      </c>
      <c r="LEA648" s="307"/>
      <c r="LEB648" s="307"/>
      <c r="LEC648" s="307"/>
      <c r="LED648" s="307"/>
      <c r="LEE648" s="307"/>
      <c r="LEF648" s="307"/>
      <c r="LEG648" s="307"/>
      <c r="LEH648" s="307" t="s">
        <v>336</v>
      </c>
      <c r="LEI648" s="307"/>
      <c r="LEJ648" s="307"/>
      <c r="LEK648" s="307"/>
      <c r="LEL648" s="307"/>
      <c r="LEM648" s="307"/>
      <c r="LEN648" s="307"/>
      <c r="LEO648" s="307"/>
      <c r="LEP648" s="307" t="s">
        <v>336</v>
      </c>
      <c r="LEQ648" s="307"/>
      <c r="LER648" s="307"/>
      <c r="LES648" s="307"/>
      <c r="LET648" s="307"/>
      <c r="LEU648" s="307"/>
      <c r="LEV648" s="307"/>
      <c r="LEW648" s="307"/>
      <c r="LEX648" s="307" t="s">
        <v>336</v>
      </c>
      <c r="LEY648" s="307"/>
      <c r="LEZ648" s="307"/>
      <c r="LFA648" s="307"/>
      <c r="LFB648" s="307"/>
      <c r="LFC648" s="307"/>
      <c r="LFD648" s="307"/>
      <c r="LFE648" s="307"/>
      <c r="LFF648" s="307" t="s">
        <v>336</v>
      </c>
      <c r="LFG648" s="307"/>
      <c r="LFH648" s="307"/>
      <c r="LFI648" s="307"/>
      <c r="LFJ648" s="307"/>
      <c r="LFK648" s="307"/>
      <c r="LFL648" s="307"/>
      <c r="LFM648" s="307"/>
      <c r="LFN648" s="307" t="s">
        <v>336</v>
      </c>
      <c r="LFO648" s="307"/>
      <c r="LFP648" s="307"/>
      <c r="LFQ648" s="307"/>
      <c r="LFR648" s="307"/>
      <c r="LFS648" s="307"/>
      <c r="LFT648" s="307"/>
      <c r="LFU648" s="307"/>
      <c r="LFV648" s="307" t="s">
        <v>336</v>
      </c>
      <c r="LFW648" s="307"/>
      <c r="LFX648" s="307"/>
      <c r="LFY648" s="307"/>
      <c r="LFZ648" s="307"/>
      <c r="LGA648" s="307"/>
      <c r="LGB648" s="307"/>
      <c r="LGC648" s="307"/>
      <c r="LGD648" s="307" t="s">
        <v>336</v>
      </c>
      <c r="LGE648" s="307"/>
      <c r="LGF648" s="307"/>
      <c r="LGG648" s="307"/>
      <c r="LGH648" s="307"/>
      <c r="LGI648" s="307"/>
      <c r="LGJ648" s="307"/>
      <c r="LGK648" s="307"/>
      <c r="LGL648" s="307" t="s">
        <v>336</v>
      </c>
      <c r="LGM648" s="307"/>
      <c r="LGN648" s="307"/>
      <c r="LGO648" s="307"/>
      <c r="LGP648" s="307"/>
      <c r="LGQ648" s="307"/>
      <c r="LGR648" s="307"/>
      <c r="LGS648" s="307"/>
      <c r="LGT648" s="307" t="s">
        <v>336</v>
      </c>
      <c r="LGU648" s="307"/>
      <c r="LGV648" s="307"/>
      <c r="LGW648" s="307"/>
      <c r="LGX648" s="307"/>
      <c r="LGY648" s="307"/>
      <c r="LGZ648" s="307"/>
      <c r="LHA648" s="307"/>
      <c r="LHB648" s="307" t="s">
        <v>336</v>
      </c>
      <c r="LHC648" s="307"/>
      <c r="LHD648" s="307"/>
      <c r="LHE648" s="307"/>
      <c r="LHF648" s="307"/>
      <c r="LHG648" s="307"/>
      <c r="LHH648" s="307"/>
      <c r="LHI648" s="307"/>
      <c r="LHJ648" s="307" t="s">
        <v>336</v>
      </c>
      <c r="LHK648" s="307"/>
      <c r="LHL648" s="307"/>
      <c r="LHM648" s="307"/>
      <c r="LHN648" s="307"/>
      <c r="LHO648" s="307"/>
      <c r="LHP648" s="307"/>
      <c r="LHQ648" s="307"/>
      <c r="LHR648" s="307" t="s">
        <v>336</v>
      </c>
      <c r="LHS648" s="307"/>
      <c r="LHT648" s="307"/>
      <c r="LHU648" s="307"/>
      <c r="LHV648" s="307"/>
      <c r="LHW648" s="307"/>
      <c r="LHX648" s="307"/>
      <c r="LHY648" s="307"/>
      <c r="LHZ648" s="307" t="s">
        <v>336</v>
      </c>
      <c r="LIA648" s="307"/>
      <c r="LIB648" s="307"/>
      <c r="LIC648" s="307"/>
      <c r="LID648" s="307"/>
      <c r="LIE648" s="307"/>
      <c r="LIF648" s="307"/>
      <c r="LIG648" s="307"/>
      <c r="LIH648" s="307" t="s">
        <v>336</v>
      </c>
      <c r="LII648" s="307"/>
      <c r="LIJ648" s="307"/>
      <c r="LIK648" s="307"/>
      <c r="LIL648" s="307"/>
      <c r="LIM648" s="307"/>
      <c r="LIN648" s="307"/>
      <c r="LIO648" s="307"/>
      <c r="LIP648" s="307" t="s">
        <v>336</v>
      </c>
      <c r="LIQ648" s="307"/>
      <c r="LIR648" s="307"/>
      <c r="LIS648" s="307"/>
      <c r="LIT648" s="307"/>
      <c r="LIU648" s="307"/>
      <c r="LIV648" s="307"/>
      <c r="LIW648" s="307"/>
      <c r="LIX648" s="307" t="s">
        <v>336</v>
      </c>
      <c r="LIY648" s="307"/>
      <c r="LIZ648" s="307"/>
      <c r="LJA648" s="307"/>
      <c r="LJB648" s="307"/>
      <c r="LJC648" s="307"/>
      <c r="LJD648" s="307"/>
      <c r="LJE648" s="307"/>
      <c r="LJF648" s="307" t="s">
        <v>336</v>
      </c>
      <c r="LJG648" s="307"/>
      <c r="LJH648" s="307"/>
      <c r="LJI648" s="307"/>
      <c r="LJJ648" s="307"/>
      <c r="LJK648" s="307"/>
      <c r="LJL648" s="307"/>
      <c r="LJM648" s="307"/>
      <c r="LJN648" s="307" t="s">
        <v>336</v>
      </c>
      <c r="LJO648" s="307"/>
      <c r="LJP648" s="307"/>
      <c r="LJQ648" s="307"/>
      <c r="LJR648" s="307"/>
      <c r="LJS648" s="307"/>
      <c r="LJT648" s="307"/>
      <c r="LJU648" s="307"/>
      <c r="LJV648" s="307" t="s">
        <v>336</v>
      </c>
      <c r="LJW648" s="307"/>
      <c r="LJX648" s="307"/>
      <c r="LJY648" s="307"/>
      <c r="LJZ648" s="307"/>
      <c r="LKA648" s="307"/>
      <c r="LKB648" s="307"/>
      <c r="LKC648" s="307"/>
      <c r="LKD648" s="307" t="s">
        <v>336</v>
      </c>
      <c r="LKE648" s="307"/>
      <c r="LKF648" s="307"/>
      <c r="LKG648" s="307"/>
      <c r="LKH648" s="307"/>
      <c r="LKI648" s="307"/>
      <c r="LKJ648" s="307"/>
      <c r="LKK648" s="307"/>
      <c r="LKL648" s="307" t="s">
        <v>336</v>
      </c>
      <c r="LKM648" s="307"/>
      <c r="LKN648" s="307"/>
      <c r="LKO648" s="307"/>
      <c r="LKP648" s="307"/>
      <c r="LKQ648" s="307"/>
      <c r="LKR648" s="307"/>
      <c r="LKS648" s="307"/>
      <c r="LKT648" s="307" t="s">
        <v>336</v>
      </c>
      <c r="LKU648" s="307"/>
      <c r="LKV648" s="307"/>
      <c r="LKW648" s="307"/>
      <c r="LKX648" s="307"/>
      <c r="LKY648" s="307"/>
      <c r="LKZ648" s="307"/>
      <c r="LLA648" s="307"/>
      <c r="LLB648" s="307" t="s">
        <v>336</v>
      </c>
      <c r="LLC648" s="307"/>
      <c r="LLD648" s="307"/>
      <c r="LLE648" s="307"/>
      <c r="LLF648" s="307"/>
      <c r="LLG648" s="307"/>
      <c r="LLH648" s="307"/>
      <c r="LLI648" s="307"/>
      <c r="LLJ648" s="307" t="s">
        <v>336</v>
      </c>
      <c r="LLK648" s="307"/>
      <c r="LLL648" s="307"/>
      <c r="LLM648" s="307"/>
      <c r="LLN648" s="307"/>
      <c r="LLO648" s="307"/>
      <c r="LLP648" s="307"/>
      <c r="LLQ648" s="307"/>
      <c r="LLR648" s="307" t="s">
        <v>336</v>
      </c>
      <c r="LLS648" s="307"/>
      <c r="LLT648" s="307"/>
      <c r="LLU648" s="307"/>
      <c r="LLV648" s="307"/>
      <c r="LLW648" s="307"/>
      <c r="LLX648" s="307"/>
      <c r="LLY648" s="307"/>
      <c r="LLZ648" s="307" t="s">
        <v>336</v>
      </c>
      <c r="LMA648" s="307"/>
      <c r="LMB648" s="307"/>
      <c r="LMC648" s="307"/>
      <c r="LMD648" s="307"/>
      <c r="LME648" s="307"/>
      <c r="LMF648" s="307"/>
      <c r="LMG648" s="307"/>
      <c r="LMH648" s="307" t="s">
        <v>336</v>
      </c>
      <c r="LMI648" s="307"/>
      <c r="LMJ648" s="307"/>
      <c r="LMK648" s="307"/>
      <c r="LML648" s="307"/>
      <c r="LMM648" s="307"/>
      <c r="LMN648" s="307"/>
      <c r="LMO648" s="307"/>
      <c r="LMP648" s="307" t="s">
        <v>336</v>
      </c>
      <c r="LMQ648" s="307"/>
      <c r="LMR648" s="307"/>
      <c r="LMS648" s="307"/>
      <c r="LMT648" s="307"/>
      <c r="LMU648" s="307"/>
      <c r="LMV648" s="307"/>
      <c r="LMW648" s="307"/>
      <c r="LMX648" s="307" t="s">
        <v>336</v>
      </c>
      <c r="LMY648" s="307"/>
      <c r="LMZ648" s="307"/>
      <c r="LNA648" s="307"/>
      <c r="LNB648" s="307"/>
      <c r="LNC648" s="307"/>
      <c r="LND648" s="307"/>
      <c r="LNE648" s="307"/>
      <c r="LNF648" s="307" t="s">
        <v>336</v>
      </c>
      <c r="LNG648" s="307"/>
      <c r="LNH648" s="307"/>
      <c r="LNI648" s="307"/>
      <c r="LNJ648" s="307"/>
      <c r="LNK648" s="307"/>
      <c r="LNL648" s="307"/>
      <c r="LNM648" s="307"/>
      <c r="LNN648" s="307" t="s">
        <v>336</v>
      </c>
      <c r="LNO648" s="307"/>
      <c r="LNP648" s="307"/>
      <c r="LNQ648" s="307"/>
      <c r="LNR648" s="307"/>
      <c r="LNS648" s="307"/>
      <c r="LNT648" s="307"/>
      <c r="LNU648" s="307"/>
      <c r="LNV648" s="307" t="s">
        <v>336</v>
      </c>
      <c r="LNW648" s="307"/>
      <c r="LNX648" s="307"/>
      <c r="LNY648" s="307"/>
      <c r="LNZ648" s="307"/>
      <c r="LOA648" s="307"/>
      <c r="LOB648" s="307"/>
      <c r="LOC648" s="307"/>
      <c r="LOD648" s="307" t="s">
        <v>336</v>
      </c>
      <c r="LOE648" s="307"/>
      <c r="LOF648" s="307"/>
      <c r="LOG648" s="307"/>
      <c r="LOH648" s="307"/>
      <c r="LOI648" s="307"/>
      <c r="LOJ648" s="307"/>
      <c r="LOK648" s="307"/>
      <c r="LOL648" s="307" t="s">
        <v>336</v>
      </c>
      <c r="LOM648" s="307"/>
      <c r="LON648" s="307"/>
      <c r="LOO648" s="307"/>
      <c r="LOP648" s="307"/>
      <c r="LOQ648" s="307"/>
      <c r="LOR648" s="307"/>
      <c r="LOS648" s="307"/>
      <c r="LOT648" s="307" t="s">
        <v>336</v>
      </c>
      <c r="LOU648" s="307"/>
      <c r="LOV648" s="307"/>
      <c r="LOW648" s="307"/>
      <c r="LOX648" s="307"/>
      <c r="LOY648" s="307"/>
      <c r="LOZ648" s="307"/>
      <c r="LPA648" s="307"/>
      <c r="LPB648" s="307" t="s">
        <v>336</v>
      </c>
      <c r="LPC648" s="307"/>
      <c r="LPD648" s="307"/>
      <c r="LPE648" s="307"/>
      <c r="LPF648" s="307"/>
      <c r="LPG648" s="307"/>
      <c r="LPH648" s="307"/>
      <c r="LPI648" s="307"/>
      <c r="LPJ648" s="307" t="s">
        <v>336</v>
      </c>
      <c r="LPK648" s="307"/>
      <c r="LPL648" s="307"/>
      <c r="LPM648" s="307"/>
      <c r="LPN648" s="307"/>
      <c r="LPO648" s="307"/>
      <c r="LPP648" s="307"/>
      <c r="LPQ648" s="307"/>
      <c r="LPR648" s="307" t="s">
        <v>336</v>
      </c>
      <c r="LPS648" s="307"/>
      <c r="LPT648" s="307"/>
      <c r="LPU648" s="307"/>
      <c r="LPV648" s="307"/>
      <c r="LPW648" s="307"/>
      <c r="LPX648" s="307"/>
      <c r="LPY648" s="307"/>
      <c r="LPZ648" s="307" t="s">
        <v>336</v>
      </c>
      <c r="LQA648" s="307"/>
      <c r="LQB648" s="307"/>
      <c r="LQC648" s="307"/>
      <c r="LQD648" s="307"/>
      <c r="LQE648" s="307"/>
      <c r="LQF648" s="307"/>
      <c r="LQG648" s="307"/>
      <c r="LQH648" s="307" t="s">
        <v>336</v>
      </c>
      <c r="LQI648" s="307"/>
      <c r="LQJ648" s="307"/>
      <c r="LQK648" s="307"/>
      <c r="LQL648" s="307"/>
      <c r="LQM648" s="307"/>
      <c r="LQN648" s="307"/>
      <c r="LQO648" s="307"/>
      <c r="LQP648" s="307" t="s">
        <v>336</v>
      </c>
      <c r="LQQ648" s="307"/>
      <c r="LQR648" s="307"/>
      <c r="LQS648" s="307"/>
      <c r="LQT648" s="307"/>
      <c r="LQU648" s="307"/>
      <c r="LQV648" s="307"/>
      <c r="LQW648" s="307"/>
      <c r="LQX648" s="307" t="s">
        <v>336</v>
      </c>
      <c r="LQY648" s="307"/>
      <c r="LQZ648" s="307"/>
      <c r="LRA648" s="307"/>
      <c r="LRB648" s="307"/>
      <c r="LRC648" s="307"/>
      <c r="LRD648" s="307"/>
      <c r="LRE648" s="307"/>
      <c r="LRF648" s="307" t="s">
        <v>336</v>
      </c>
      <c r="LRG648" s="307"/>
      <c r="LRH648" s="307"/>
      <c r="LRI648" s="307"/>
      <c r="LRJ648" s="307"/>
      <c r="LRK648" s="307"/>
      <c r="LRL648" s="307"/>
      <c r="LRM648" s="307"/>
      <c r="LRN648" s="307" t="s">
        <v>336</v>
      </c>
      <c r="LRO648" s="307"/>
      <c r="LRP648" s="307"/>
      <c r="LRQ648" s="307"/>
      <c r="LRR648" s="307"/>
      <c r="LRS648" s="307"/>
      <c r="LRT648" s="307"/>
      <c r="LRU648" s="307"/>
      <c r="LRV648" s="307" t="s">
        <v>336</v>
      </c>
      <c r="LRW648" s="307"/>
      <c r="LRX648" s="307"/>
      <c r="LRY648" s="307"/>
      <c r="LRZ648" s="307"/>
      <c r="LSA648" s="307"/>
      <c r="LSB648" s="307"/>
      <c r="LSC648" s="307"/>
      <c r="LSD648" s="307" t="s">
        <v>336</v>
      </c>
      <c r="LSE648" s="307"/>
      <c r="LSF648" s="307"/>
      <c r="LSG648" s="307"/>
      <c r="LSH648" s="307"/>
      <c r="LSI648" s="307"/>
      <c r="LSJ648" s="307"/>
      <c r="LSK648" s="307"/>
      <c r="LSL648" s="307" t="s">
        <v>336</v>
      </c>
      <c r="LSM648" s="307"/>
      <c r="LSN648" s="307"/>
      <c r="LSO648" s="307"/>
      <c r="LSP648" s="307"/>
      <c r="LSQ648" s="307"/>
      <c r="LSR648" s="307"/>
      <c r="LSS648" s="307"/>
      <c r="LST648" s="307" t="s">
        <v>336</v>
      </c>
      <c r="LSU648" s="307"/>
      <c r="LSV648" s="307"/>
      <c r="LSW648" s="307"/>
      <c r="LSX648" s="307"/>
      <c r="LSY648" s="307"/>
      <c r="LSZ648" s="307"/>
      <c r="LTA648" s="307"/>
      <c r="LTB648" s="307" t="s">
        <v>336</v>
      </c>
      <c r="LTC648" s="307"/>
      <c r="LTD648" s="307"/>
      <c r="LTE648" s="307"/>
      <c r="LTF648" s="307"/>
      <c r="LTG648" s="307"/>
      <c r="LTH648" s="307"/>
      <c r="LTI648" s="307"/>
      <c r="LTJ648" s="307" t="s">
        <v>336</v>
      </c>
      <c r="LTK648" s="307"/>
      <c r="LTL648" s="307"/>
      <c r="LTM648" s="307"/>
      <c r="LTN648" s="307"/>
      <c r="LTO648" s="307"/>
      <c r="LTP648" s="307"/>
      <c r="LTQ648" s="307"/>
      <c r="LTR648" s="307" t="s">
        <v>336</v>
      </c>
      <c r="LTS648" s="307"/>
      <c r="LTT648" s="307"/>
      <c r="LTU648" s="307"/>
      <c r="LTV648" s="307"/>
      <c r="LTW648" s="307"/>
      <c r="LTX648" s="307"/>
      <c r="LTY648" s="307"/>
      <c r="LTZ648" s="307" t="s">
        <v>336</v>
      </c>
      <c r="LUA648" s="307"/>
      <c r="LUB648" s="307"/>
      <c r="LUC648" s="307"/>
      <c r="LUD648" s="307"/>
      <c r="LUE648" s="307"/>
      <c r="LUF648" s="307"/>
      <c r="LUG648" s="307"/>
      <c r="LUH648" s="307" t="s">
        <v>336</v>
      </c>
      <c r="LUI648" s="307"/>
      <c r="LUJ648" s="307"/>
      <c r="LUK648" s="307"/>
      <c r="LUL648" s="307"/>
      <c r="LUM648" s="307"/>
      <c r="LUN648" s="307"/>
      <c r="LUO648" s="307"/>
      <c r="LUP648" s="307" t="s">
        <v>336</v>
      </c>
      <c r="LUQ648" s="307"/>
      <c r="LUR648" s="307"/>
      <c r="LUS648" s="307"/>
      <c r="LUT648" s="307"/>
      <c r="LUU648" s="307"/>
      <c r="LUV648" s="307"/>
      <c r="LUW648" s="307"/>
      <c r="LUX648" s="307" t="s">
        <v>336</v>
      </c>
      <c r="LUY648" s="307"/>
      <c r="LUZ648" s="307"/>
      <c r="LVA648" s="307"/>
      <c r="LVB648" s="307"/>
      <c r="LVC648" s="307"/>
      <c r="LVD648" s="307"/>
      <c r="LVE648" s="307"/>
      <c r="LVF648" s="307" t="s">
        <v>336</v>
      </c>
      <c r="LVG648" s="307"/>
      <c r="LVH648" s="307"/>
      <c r="LVI648" s="307"/>
      <c r="LVJ648" s="307"/>
      <c r="LVK648" s="307"/>
      <c r="LVL648" s="307"/>
      <c r="LVM648" s="307"/>
      <c r="LVN648" s="307" t="s">
        <v>336</v>
      </c>
      <c r="LVO648" s="307"/>
      <c r="LVP648" s="307"/>
      <c r="LVQ648" s="307"/>
      <c r="LVR648" s="307"/>
      <c r="LVS648" s="307"/>
      <c r="LVT648" s="307"/>
      <c r="LVU648" s="307"/>
      <c r="LVV648" s="307" t="s">
        <v>336</v>
      </c>
      <c r="LVW648" s="307"/>
      <c r="LVX648" s="307"/>
      <c r="LVY648" s="307"/>
      <c r="LVZ648" s="307"/>
      <c r="LWA648" s="307"/>
      <c r="LWB648" s="307"/>
      <c r="LWC648" s="307"/>
      <c r="LWD648" s="307" t="s">
        <v>336</v>
      </c>
      <c r="LWE648" s="307"/>
      <c r="LWF648" s="307"/>
      <c r="LWG648" s="307"/>
      <c r="LWH648" s="307"/>
      <c r="LWI648" s="307"/>
      <c r="LWJ648" s="307"/>
      <c r="LWK648" s="307"/>
      <c r="LWL648" s="307" t="s">
        <v>336</v>
      </c>
      <c r="LWM648" s="307"/>
      <c r="LWN648" s="307"/>
      <c r="LWO648" s="307"/>
      <c r="LWP648" s="307"/>
      <c r="LWQ648" s="307"/>
      <c r="LWR648" s="307"/>
      <c r="LWS648" s="307"/>
      <c r="LWT648" s="307" t="s">
        <v>336</v>
      </c>
      <c r="LWU648" s="307"/>
      <c r="LWV648" s="307"/>
      <c r="LWW648" s="307"/>
      <c r="LWX648" s="307"/>
      <c r="LWY648" s="307"/>
      <c r="LWZ648" s="307"/>
      <c r="LXA648" s="307"/>
      <c r="LXB648" s="307" t="s">
        <v>336</v>
      </c>
      <c r="LXC648" s="307"/>
      <c r="LXD648" s="307"/>
      <c r="LXE648" s="307"/>
      <c r="LXF648" s="307"/>
      <c r="LXG648" s="307"/>
      <c r="LXH648" s="307"/>
      <c r="LXI648" s="307"/>
      <c r="LXJ648" s="307" t="s">
        <v>336</v>
      </c>
      <c r="LXK648" s="307"/>
      <c r="LXL648" s="307"/>
      <c r="LXM648" s="307"/>
      <c r="LXN648" s="307"/>
      <c r="LXO648" s="307"/>
      <c r="LXP648" s="307"/>
      <c r="LXQ648" s="307"/>
      <c r="LXR648" s="307" t="s">
        <v>336</v>
      </c>
      <c r="LXS648" s="307"/>
      <c r="LXT648" s="307"/>
      <c r="LXU648" s="307"/>
      <c r="LXV648" s="307"/>
      <c r="LXW648" s="307"/>
      <c r="LXX648" s="307"/>
      <c r="LXY648" s="307"/>
      <c r="LXZ648" s="307" t="s">
        <v>336</v>
      </c>
      <c r="LYA648" s="307"/>
      <c r="LYB648" s="307"/>
      <c r="LYC648" s="307"/>
      <c r="LYD648" s="307"/>
      <c r="LYE648" s="307"/>
      <c r="LYF648" s="307"/>
      <c r="LYG648" s="307"/>
      <c r="LYH648" s="307" t="s">
        <v>336</v>
      </c>
      <c r="LYI648" s="307"/>
      <c r="LYJ648" s="307"/>
      <c r="LYK648" s="307"/>
      <c r="LYL648" s="307"/>
      <c r="LYM648" s="307"/>
      <c r="LYN648" s="307"/>
      <c r="LYO648" s="307"/>
      <c r="LYP648" s="307" t="s">
        <v>336</v>
      </c>
      <c r="LYQ648" s="307"/>
      <c r="LYR648" s="307"/>
      <c r="LYS648" s="307"/>
      <c r="LYT648" s="307"/>
      <c r="LYU648" s="307"/>
      <c r="LYV648" s="307"/>
      <c r="LYW648" s="307"/>
      <c r="LYX648" s="307" t="s">
        <v>336</v>
      </c>
      <c r="LYY648" s="307"/>
      <c r="LYZ648" s="307"/>
      <c r="LZA648" s="307"/>
      <c r="LZB648" s="307"/>
      <c r="LZC648" s="307"/>
      <c r="LZD648" s="307"/>
      <c r="LZE648" s="307"/>
      <c r="LZF648" s="307" t="s">
        <v>336</v>
      </c>
      <c r="LZG648" s="307"/>
      <c r="LZH648" s="307"/>
      <c r="LZI648" s="307"/>
      <c r="LZJ648" s="307"/>
      <c r="LZK648" s="307"/>
      <c r="LZL648" s="307"/>
      <c r="LZM648" s="307"/>
      <c r="LZN648" s="307" t="s">
        <v>336</v>
      </c>
      <c r="LZO648" s="307"/>
      <c r="LZP648" s="307"/>
      <c r="LZQ648" s="307"/>
      <c r="LZR648" s="307"/>
      <c r="LZS648" s="307"/>
      <c r="LZT648" s="307"/>
      <c r="LZU648" s="307"/>
      <c r="LZV648" s="307" t="s">
        <v>336</v>
      </c>
      <c r="LZW648" s="307"/>
      <c r="LZX648" s="307"/>
      <c r="LZY648" s="307"/>
      <c r="LZZ648" s="307"/>
      <c r="MAA648" s="307"/>
      <c r="MAB648" s="307"/>
      <c r="MAC648" s="307"/>
      <c r="MAD648" s="307" t="s">
        <v>336</v>
      </c>
      <c r="MAE648" s="307"/>
      <c r="MAF648" s="307"/>
      <c r="MAG648" s="307"/>
      <c r="MAH648" s="307"/>
      <c r="MAI648" s="307"/>
      <c r="MAJ648" s="307"/>
      <c r="MAK648" s="307"/>
      <c r="MAL648" s="307" t="s">
        <v>336</v>
      </c>
      <c r="MAM648" s="307"/>
      <c r="MAN648" s="307"/>
      <c r="MAO648" s="307"/>
      <c r="MAP648" s="307"/>
      <c r="MAQ648" s="307"/>
      <c r="MAR648" s="307"/>
      <c r="MAS648" s="307"/>
      <c r="MAT648" s="307" t="s">
        <v>336</v>
      </c>
      <c r="MAU648" s="307"/>
      <c r="MAV648" s="307"/>
      <c r="MAW648" s="307"/>
      <c r="MAX648" s="307"/>
      <c r="MAY648" s="307"/>
      <c r="MAZ648" s="307"/>
      <c r="MBA648" s="307"/>
      <c r="MBB648" s="307" t="s">
        <v>336</v>
      </c>
      <c r="MBC648" s="307"/>
      <c r="MBD648" s="307"/>
      <c r="MBE648" s="307"/>
      <c r="MBF648" s="307"/>
      <c r="MBG648" s="307"/>
      <c r="MBH648" s="307"/>
      <c r="MBI648" s="307"/>
      <c r="MBJ648" s="307" t="s">
        <v>336</v>
      </c>
      <c r="MBK648" s="307"/>
      <c r="MBL648" s="307"/>
      <c r="MBM648" s="307"/>
      <c r="MBN648" s="307"/>
      <c r="MBO648" s="307"/>
      <c r="MBP648" s="307"/>
      <c r="MBQ648" s="307"/>
      <c r="MBR648" s="307" t="s">
        <v>336</v>
      </c>
      <c r="MBS648" s="307"/>
      <c r="MBT648" s="307"/>
      <c r="MBU648" s="307"/>
      <c r="MBV648" s="307"/>
      <c r="MBW648" s="307"/>
      <c r="MBX648" s="307"/>
      <c r="MBY648" s="307"/>
      <c r="MBZ648" s="307" t="s">
        <v>336</v>
      </c>
      <c r="MCA648" s="307"/>
      <c r="MCB648" s="307"/>
      <c r="MCC648" s="307"/>
      <c r="MCD648" s="307"/>
      <c r="MCE648" s="307"/>
      <c r="MCF648" s="307"/>
      <c r="MCG648" s="307"/>
      <c r="MCH648" s="307" t="s">
        <v>336</v>
      </c>
      <c r="MCI648" s="307"/>
      <c r="MCJ648" s="307"/>
      <c r="MCK648" s="307"/>
      <c r="MCL648" s="307"/>
      <c r="MCM648" s="307"/>
      <c r="MCN648" s="307"/>
      <c r="MCO648" s="307"/>
      <c r="MCP648" s="307" t="s">
        <v>336</v>
      </c>
      <c r="MCQ648" s="307"/>
      <c r="MCR648" s="307"/>
      <c r="MCS648" s="307"/>
      <c r="MCT648" s="307"/>
      <c r="MCU648" s="307"/>
      <c r="MCV648" s="307"/>
      <c r="MCW648" s="307"/>
      <c r="MCX648" s="307" t="s">
        <v>336</v>
      </c>
      <c r="MCY648" s="307"/>
      <c r="MCZ648" s="307"/>
      <c r="MDA648" s="307"/>
      <c r="MDB648" s="307"/>
      <c r="MDC648" s="307"/>
      <c r="MDD648" s="307"/>
      <c r="MDE648" s="307"/>
      <c r="MDF648" s="307" t="s">
        <v>336</v>
      </c>
      <c r="MDG648" s="307"/>
      <c r="MDH648" s="307"/>
      <c r="MDI648" s="307"/>
      <c r="MDJ648" s="307"/>
      <c r="MDK648" s="307"/>
      <c r="MDL648" s="307"/>
      <c r="MDM648" s="307"/>
      <c r="MDN648" s="307" t="s">
        <v>336</v>
      </c>
      <c r="MDO648" s="307"/>
      <c r="MDP648" s="307"/>
      <c r="MDQ648" s="307"/>
      <c r="MDR648" s="307"/>
      <c r="MDS648" s="307"/>
      <c r="MDT648" s="307"/>
      <c r="MDU648" s="307"/>
      <c r="MDV648" s="307" t="s">
        <v>336</v>
      </c>
      <c r="MDW648" s="307"/>
      <c r="MDX648" s="307"/>
      <c r="MDY648" s="307"/>
      <c r="MDZ648" s="307"/>
      <c r="MEA648" s="307"/>
      <c r="MEB648" s="307"/>
      <c r="MEC648" s="307"/>
      <c r="MED648" s="307" t="s">
        <v>336</v>
      </c>
      <c r="MEE648" s="307"/>
      <c r="MEF648" s="307"/>
      <c r="MEG648" s="307"/>
      <c r="MEH648" s="307"/>
      <c r="MEI648" s="307"/>
      <c r="MEJ648" s="307"/>
      <c r="MEK648" s="307"/>
      <c r="MEL648" s="307" t="s">
        <v>336</v>
      </c>
      <c r="MEM648" s="307"/>
      <c r="MEN648" s="307"/>
      <c r="MEO648" s="307"/>
      <c r="MEP648" s="307"/>
      <c r="MEQ648" s="307"/>
      <c r="MER648" s="307"/>
      <c r="MES648" s="307"/>
      <c r="MET648" s="307" t="s">
        <v>336</v>
      </c>
      <c r="MEU648" s="307"/>
      <c r="MEV648" s="307"/>
      <c r="MEW648" s="307"/>
      <c r="MEX648" s="307"/>
      <c r="MEY648" s="307"/>
      <c r="MEZ648" s="307"/>
      <c r="MFA648" s="307"/>
      <c r="MFB648" s="307" t="s">
        <v>336</v>
      </c>
      <c r="MFC648" s="307"/>
      <c r="MFD648" s="307"/>
      <c r="MFE648" s="307"/>
      <c r="MFF648" s="307"/>
      <c r="MFG648" s="307"/>
      <c r="MFH648" s="307"/>
      <c r="MFI648" s="307"/>
      <c r="MFJ648" s="307" t="s">
        <v>336</v>
      </c>
      <c r="MFK648" s="307"/>
      <c r="MFL648" s="307"/>
      <c r="MFM648" s="307"/>
      <c r="MFN648" s="307"/>
      <c r="MFO648" s="307"/>
      <c r="MFP648" s="307"/>
      <c r="MFQ648" s="307"/>
      <c r="MFR648" s="307" t="s">
        <v>336</v>
      </c>
      <c r="MFS648" s="307"/>
      <c r="MFT648" s="307"/>
      <c r="MFU648" s="307"/>
      <c r="MFV648" s="307"/>
      <c r="MFW648" s="307"/>
      <c r="MFX648" s="307"/>
      <c r="MFY648" s="307"/>
      <c r="MFZ648" s="307" t="s">
        <v>336</v>
      </c>
      <c r="MGA648" s="307"/>
      <c r="MGB648" s="307"/>
      <c r="MGC648" s="307"/>
      <c r="MGD648" s="307"/>
      <c r="MGE648" s="307"/>
      <c r="MGF648" s="307"/>
      <c r="MGG648" s="307"/>
      <c r="MGH648" s="307" t="s">
        <v>336</v>
      </c>
      <c r="MGI648" s="307"/>
      <c r="MGJ648" s="307"/>
      <c r="MGK648" s="307"/>
      <c r="MGL648" s="307"/>
      <c r="MGM648" s="307"/>
      <c r="MGN648" s="307"/>
      <c r="MGO648" s="307"/>
      <c r="MGP648" s="307" t="s">
        <v>336</v>
      </c>
      <c r="MGQ648" s="307"/>
      <c r="MGR648" s="307"/>
      <c r="MGS648" s="307"/>
      <c r="MGT648" s="307"/>
      <c r="MGU648" s="307"/>
      <c r="MGV648" s="307"/>
      <c r="MGW648" s="307"/>
      <c r="MGX648" s="307" t="s">
        <v>336</v>
      </c>
      <c r="MGY648" s="307"/>
      <c r="MGZ648" s="307"/>
      <c r="MHA648" s="307"/>
      <c r="MHB648" s="307"/>
      <c r="MHC648" s="307"/>
      <c r="MHD648" s="307"/>
      <c r="MHE648" s="307"/>
      <c r="MHF648" s="307" t="s">
        <v>336</v>
      </c>
      <c r="MHG648" s="307"/>
      <c r="MHH648" s="307"/>
      <c r="MHI648" s="307"/>
      <c r="MHJ648" s="307"/>
      <c r="MHK648" s="307"/>
      <c r="MHL648" s="307"/>
      <c r="MHM648" s="307"/>
      <c r="MHN648" s="307" t="s">
        <v>336</v>
      </c>
      <c r="MHO648" s="307"/>
      <c r="MHP648" s="307"/>
      <c r="MHQ648" s="307"/>
      <c r="MHR648" s="307"/>
      <c r="MHS648" s="307"/>
      <c r="MHT648" s="307"/>
      <c r="MHU648" s="307"/>
      <c r="MHV648" s="307" t="s">
        <v>336</v>
      </c>
      <c r="MHW648" s="307"/>
      <c r="MHX648" s="307"/>
      <c r="MHY648" s="307"/>
      <c r="MHZ648" s="307"/>
      <c r="MIA648" s="307"/>
      <c r="MIB648" s="307"/>
      <c r="MIC648" s="307"/>
      <c r="MID648" s="307" t="s">
        <v>336</v>
      </c>
      <c r="MIE648" s="307"/>
      <c r="MIF648" s="307"/>
      <c r="MIG648" s="307"/>
      <c r="MIH648" s="307"/>
      <c r="MII648" s="307"/>
      <c r="MIJ648" s="307"/>
      <c r="MIK648" s="307"/>
      <c r="MIL648" s="307" t="s">
        <v>336</v>
      </c>
      <c r="MIM648" s="307"/>
      <c r="MIN648" s="307"/>
      <c r="MIO648" s="307"/>
      <c r="MIP648" s="307"/>
      <c r="MIQ648" s="307"/>
      <c r="MIR648" s="307"/>
      <c r="MIS648" s="307"/>
      <c r="MIT648" s="307" t="s">
        <v>336</v>
      </c>
      <c r="MIU648" s="307"/>
      <c r="MIV648" s="307"/>
      <c r="MIW648" s="307"/>
      <c r="MIX648" s="307"/>
      <c r="MIY648" s="307"/>
      <c r="MIZ648" s="307"/>
      <c r="MJA648" s="307"/>
      <c r="MJB648" s="307" t="s">
        <v>336</v>
      </c>
      <c r="MJC648" s="307"/>
      <c r="MJD648" s="307"/>
      <c r="MJE648" s="307"/>
      <c r="MJF648" s="307"/>
      <c r="MJG648" s="307"/>
      <c r="MJH648" s="307"/>
      <c r="MJI648" s="307"/>
      <c r="MJJ648" s="307" t="s">
        <v>336</v>
      </c>
      <c r="MJK648" s="307"/>
      <c r="MJL648" s="307"/>
      <c r="MJM648" s="307"/>
      <c r="MJN648" s="307"/>
      <c r="MJO648" s="307"/>
      <c r="MJP648" s="307"/>
      <c r="MJQ648" s="307"/>
      <c r="MJR648" s="307" t="s">
        <v>336</v>
      </c>
      <c r="MJS648" s="307"/>
      <c r="MJT648" s="307"/>
      <c r="MJU648" s="307"/>
      <c r="MJV648" s="307"/>
      <c r="MJW648" s="307"/>
      <c r="MJX648" s="307"/>
      <c r="MJY648" s="307"/>
      <c r="MJZ648" s="307" t="s">
        <v>336</v>
      </c>
      <c r="MKA648" s="307"/>
      <c r="MKB648" s="307"/>
      <c r="MKC648" s="307"/>
      <c r="MKD648" s="307"/>
      <c r="MKE648" s="307"/>
      <c r="MKF648" s="307"/>
      <c r="MKG648" s="307"/>
      <c r="MKH648" s="307" t="s">
        <v>336</v>
      </c>
      <c r="MKI648" s="307"/>
      <c r="MKJ648" s="307"/>
      <c r="MKK648" s="307"/>
      <c r="MKL648" s="307"/>
      <c r="MKM648" s="307"/>
      <c r="MKN648" s="307"/>
      <c r="MKO648" s="307"/>
      <c r="MKP648" s="307" t="s">
        <v>336</v>
      </c>
      <c r="MKQ648" s="307"/>
      <c r="MKR648" s="307"/>
      <c r="MKS648" s="307"/>
      <c r="MKT648" s="307"/>
      <c r="MKU648" s="307"/>
      <c r="MKV648" s="307"/>
      <c r="MKW648" s="307"/>
      <c r="MKX648" s="307" t="s">
        <v>336</v>
      </c>
      <c r="MKY648" s="307"/>
      <c r="MKZ648" s="307"/>
      <c r="MLA648" s="307"/>
      <c r="MLB648" s="307"/>
      <c r="MLC648" s="307"/>
      <c r="MLD648" s="307"/>
      <c r="MLE648" s="307"/>
      <c r="MLF648" s="307" t="s">
        <v>336</v>
      </c>
      <c r="MLG648" s="307"/>
      <c r="MLH648" s="307"/>
      <c r="MLI648" s="307"/>
      <c r="MLJ648" s="307"/>
      <c r="MLK648" s="307"/>
      <c r="MLL648" s="307"/>
      <c r="MLM648" s="307"/>
      <c r="MLN648" s="307" t="s">
        <v>336</v>
      </c>
      <c r="MLO648" s="307"/>
      <c r="MLP648" s="307"/>
      <c r="MLQ648" s="307"/>
      <c r="MLR648" s="307"/>
      <c r="MLS648" s="307"/>
      <c r="MLT648" s="307"/>
      <c r="MLU648" s="307"/>
      <c r="MLV648" s="307" t="s">
        <v>336</v>
      </c>
      <c r="MLW648" s="307"/>
      <c r="MLX648" s="307"/>
      <c r="MLY648" s="307"/>
      <c r="MLZ648" s="307"/>
      <c r="MMA648" s="307"/>
      <c r="MMB648" s="307"/>
      <c r="MMC648" s="307"/>
      <c r="MMD648" s="307" t="s">
        <v>336</v>
      </c>
      <c r="MME648" s="307"/>
      <c r="MMF648" s="307"/>
      <c r="MMG648" s="307"/>
      <c r="MMH648" s="307"/>
      <c r="MMI648" s="307"/>
      <c r="MMJ648" s="307"/>
      <c r="MMK648" s="307"/>
      <c r="MML648" s="307" t="s">
        <v>336</v>
      </c>
      <c r="MMM648" s="307"/>
      <c r="MMN648" s="307"/>
      <c r="MMO648" s="307"/>
      <c r="MMP648" s="307"/>
      <c r="MMQ648" s="307"/>
      <c r="MMR648" s="307"/>
      <c r="MMS648" s="307"/>
      <c r="MMT648" s="307" t="s">
        <v>336</v>
      </c>
      <c r="MMU648" s="307"/>
      <c r="MMV648" s="307"/>
      <c r="MMW648" s="307"/>
      <c r="MMX648" s="307"/>
      <c r="MMY648" s="307"/>
      <c r="MMZ648" s="307"/>
      <c r="MNA648" s="307"/>
      <c r="MNB648" s="307" t="s">
        <v>336</v>
      </c>
      <c r="MNC648" s="307"/>
      <c r="MND648" s="307"/>
      <c r="MNE648" s="307"/>
      <c r="MNF648" s="307"/>
      <c r="MNG648" s="307"/>
      <c r="MNH648" s="307"/>
      <c r="MNI648" s="307"/>
      <c r="MNJ648" s="307" t="s">
        <v>336</v>
      </c>
      <c r="MNK648" s="307"/>
      <c r="MNL648" s="307"/>
      <c r="MNM648" s="307"/>
      <c r="MNN648" s="307"/>
      <c r="MNO648" s="307"/>
      <c r="MNP648" s="307"/>
      <c r="MNQ648" s="307"/>
      <c r="MNR648" s="307" t="s">
        <v>336</v>
      </c>
      <c r="MNS648" s="307"/>
      <c r="MNT648" s="307"/>
      <c r="MNU648" s="307"/>
      <c r="MNV648" s="307"/>
      <c r="MNW648" s="307"/>
      <c r="MNX648" s="307"/>
      <c r="MNY648" s="307"/>
      <c r="MNZ648" s="307" t="s">
        <v>336</v>
      </c>
      <c r="MOA648" s="307"/>
      <c r="MOB648" s="307"/>
      <c r="MOC648" s="307"/>
      <c r="MOD648" s="307"/>
      <c r="MOE648" s="307"/>
      <c r="MOF648" s="307"/>
      <c r="MOG648" s="307"/>
      <c r="MOH648" s="307" t="s">
        <v>336</v>
      </c>
      <c r="MOI648" s="307"/>
      <c r="MOJ648" s="307"/>
      <c r="MOK648" s="307"/>
      <c r="MOL648" s="307"/>
      <c r="MOM648" s="307"/>
      <c r="MON648" s="307"/>
      <c r="MOO648" s="307"/>
      <c r="MOP648" s="307" t="s">
        <v>336</v>
      </c>
      <c r="MOQ648" s="307"/>
      <c r="MOR648" s="307"/>
      <c r="MOS648" s="307"/>
      <c r="MOT648" s="307"/>
      <c r="MOU648" s="307"/>
      <c r="MOV648" s="307"/>
      <c r="MOW648" s="307"/>
      <c r="MOX648" s="307" t="s">
        <v>336</v>
      </c>
      <c r="MOY648" s="307"/>
      <c r="MOZ648" s="307"/>
      <c r="MPA648" s="307"/>
      <c r="MPB648" s="307"/>
      <c r="MPC648" s="307"/>
      <c r="MPD648" s="307"/>
      <c r="MPE648" s="307"/>
      <c r="MPF648" s="307" t="s">
        <v>336</v>
      </c>
      <c r="MPG648" s="307"/>
      <c r="MPH648" s="307"/>
      <c r="MPI648" s="307"/>
      <c r="MPJ648" s="307"/>
      <c r="MPK648" s="307"/>
      <c r="MPL648" s="307"/>
      <c r="MPM648" s="307"/>
      <c r="MPN648" s="307" t="s">
        <v>336</v>
      </c>
      <c r="MPO648" s="307"/>
      <c r="MPP648" s="307"/>
      <c r="MPQ648" s="307"/>
      <c r="MPR648" s="307"/>
      <c r="MPS648" s="307"/>
      <c r="MPT648" s="307"/>
      <c r="MPU648" s="307"/>
      <c r="MPV648" s="307" t="s">
        <v>336</v>
      </c>
      <c r="MPW648" s="307"/>
      <c r="MPX648" s="307"/>
      <c r="MPY648" s="307"/>
      <c r="MPZ648" s="307"/>
      <c r="MQA648" s="307"/>
      <c r="MQB648" s="307"/>
      <c r="MQC648" s="307"/>
      <c r="MQD648" s="307" t="s">
        <v>336</v>
      </c>
      <c r="MQE648" s="307"/>
      <c r="MQF648" s="307"/>
      <c r="MQG648" s="307"/>
      <c r="MQH648" s="307"/>
      <c r="MQI648" s="307"/>
      <c r="MQJ648" s="307"/>
      <c r="MQK648" s="307"/>
      <c r="MQL648" s="307" t="s">
        <v>336</v>
      </c>
      <c r="MQM648" s="307"/>
      <c r="MQN648" s="307"/>
      <c r="MQO648" s="307"/>
      <c r="MQP648" s="307"/>
      <c r="MQQ648" s="307"/>
      <c r="MQR648" s="307"/>
      <c r="MQS648" s="307"/>
      <c r="MQT648" s="307" t="s">
        <v>336</v>
      </c>
      <c r="MQU648" s="307"/>
      <c r="MQV648" s="307"/>
      <c r="MQW648" s="307"/>
      <c r="MQX648" s="307"/>
      <c r="MQY648" s="307"/>
      <c r="MQZ648" s="307"/>
      <c r="MRA648" s="307"/>
      <c r="MRB648" s="307" t="s">
        <v>336</v>
      </c>
      <c r="MRC648" s="307"/>
      <c r="MRD648" s="307"/>
      <c r="MRE648" s="307"/>
      <c r="MRF648" s="307"/>
      <c r="MRG648" s="307"/>
      <c r="MRH648" s="307"/>
      <c r="MRI648" s="307"/>
      <c r="MRJ648" s="307" t="s">
        <v>336</v>
      </c>
      <c r="MRK648" s="307"/>
      <c r="MRL648" s="307"/>
      <c r="MRM648" s="307"/>
      <c r="MRN648" s="307"/>
      <c r="MRO648" s="307"/>
      <c r="MRP648" s="307"/>
      <c r="MRQ648" s="307"/>
      <c r="MRR648" s="307" t="s">
        <v>336</v>
      </c>
      <c r="MRS648" s="307"/>
      <c r="MRT648" s="307"/>
      <c r="MRU648" s="307"/>
      <c r="MRV648" s="307"/>
      <c r="MRW648" s="307"/>
      <c r="MRX648" s="307"/>
      <c r="MRY648" s="307"/>
      <c r="MRZ648" s="307" t="s">
        <v>336</v>
      </c>
      <c r="MSA648" s="307"/>
      <c r="MSB648" s="307"/>
      <c r="MSC648" s="307"/>
      <c r="MSD648" s="307"/>
      <c r="MSE648" s="307"/>
      <c r="MSF648" s="307"/>
      <c r="MSG648" s="307"/>
      <c r="MSH648" s="307" t="s">
        <v>336</v>
      </c>
      <c r="MSI648" s="307"/>
      <c r="MSJ648" s="307"/>
      <c r="MSK648" s="307"/>
      <c r="MSL648" s="307"/>
      <c r="MSM648" s="307"/>
      <c r="MSN648" s="307"/>
      <c r="MSO648" s="307"/>
      <c r="MSP648" s="307" t="s">
        <v>336</v>
      </c>
      <c r="MSQ648" s="307"/>
      <c r="MSR648" s="307"/>
      <c r="MSS648" s="307"/>
      <c r="MST648" s="307"/>
      <c r="MSU648" s="307"/>
      <c r="MSV648" s="307"/>
      <c r="MSW648" s="307"/>
      <c r="MSX648" s="307" t="s">
        <v>336</v>
      </c>
      <c r="MSY648" s="307"/>
      <c r="MSZ648" s="307"/>
      <c r="MTA648" s="307"/>
      <c r="MTB648" s="307"/>
      <c r="MTC648" s="307"/>
      <c r="MTD648" s="307"/>
      <c r="MTE648" s="307"/>
      <c r="MTF648" s="307" t="s">
        <v>336</v>
      </c>
      <c r="MTG648" s="307"/>
      <c r="MTH648" s="307"/>
      <c r="MTI648" s="307"/>
      <c r="MTJ648" s="307"/>
      <c r="MTK648" s="307"/>
      <c r="MTL648" s="307"/>
      <c r="MTM648" s="307"/>
      <c r="MTN648" s="307" t="s">
        <v>336</v>
      </c>
      <c r="MTO648" s="307"/>
      <c r="MTP648" s="307"/>
      <c r="MTQ648" s="307"/>
      <c r="MTR648" s="307"/>
      <c r="MTS648" s="307"/>
      <c r="MTT648" s="307"/>
      <c r="MTU648" s="307"/>
      <c r="MTV648" s="307" t="s">
        <v>336</v>
      </c>
      <c r="MTW648" s="307"/>
      <c r="MTX648" s="307"/>
      <c r="MTY648" s="307"/>
      <c r="MTZ648" s="307"/>
      <c r="MUA648" s="307"/>
      <c r="MUB648" s="307"/>
      <c r="MUC648" s="307"/>
      <c r="MUD648" s="307" t="s">
        <v>336</v>
      </c>
      <c r="MUE648" s="307"/>
      <c r="MUF648" s="307"/>
      <c r="MUG648" s="307"/>
      <c r="MUH648" s="307"/>
      <c r="MUI648" s="307"/>
      <c r="MUJ648" s="307"/>
      <c r="MUK648" s="307"/>
      <c r="MUL648" s="307" t="s">
        <v>336</v>
      </c>
      <c r="MUM648" s="307"/>
      <c r="MUN648" s="307"/>
      <c r="MUO648" s="307"/>
      <c r="MUP648" s="307"/>
      <c r="MUQ648" s="307"/>
      <c r="MUR648" s="307"/>
      <c r="MUS648" s="307"/>
      <c r="MUT648" s="307" t="s">
        <v>336</v>
      </c>
      <c r="MUU648" s="307"/>
      <c r="MUV648" s="307"/>
      <c r="MUW648" s="307"/>
      <c r="MUX648" s="307"/>
      <c r="MUY648" s="307"/>
      <c r="MUZ648" s="307"/>
      <c r="MVA648" s="307"/>
      <c r="MVB648" s="307" t="s">
        <v>336</v>
      </c>
      <c r="MVC648" s="307"/>
      <c r="MVD648" s="307"/>
      <c r="MVE648" s="307"/>
      <c r="MVF648" s="307"/>
      <c r="MVG648" s="307"/>
      <c r="MVH648" s="307"/>
      <c r="MVI648" s="307"/>
      <c r="MVJ648" s="307" t="s">
        <v>336</v>
      </c>
      <c r="MVK648" s="307"/>
      <c r="MVL648" s="307"/>
      <c r="MVM648" s="307"/>
      <c r="MVN648" s="307"/>
      <c r="MVO648" s="307"/>
      <c r="MVP648" s="307"/>
      <c r="MVQ648" s="307"/>
      <c r="MVR648" s="307" t="s">
        <v>336</v>
      </c>
      <c r="MVS648" s="307"/>
      <c r="MVT648" s="307"/>
      <c r="MVU648" s="307"/>
      <c r="MVV648" s="307"/>
      <c r="MVW648" s="307"/>
      <c r="MVX648" s="307"/>
      <c r="MVY648" s="307"/>
      <c r="MVZ648" s="307" t="s">
        <v>336</v>
      </c>
      <c r="MWA648" s="307"/>
      <c r="MWB648" s="307"/>
      <c r="MWC648" s="307"/>
      <c r="MWD648" s="307"/>
      <c r="MWE648" s="307"/>
      <c r="MWF648" s="307"/>
      <c r="MWG648" s="307"/>
      <c r="MWH648" s="307" t="s">
        <v>336</v>
      </c>
      <c r="MWI648" s="307"/>
      <c r="MWJ648" s="307"/>
      <c r="MWK648" s="307"/>
      <c r="MWL648" s="307"/>
      <c r="MWM648" s="307"/>
      <c r="MWN648" s="307"/>
      <c r="MWO648" s="307"/>
      <c r="MWP648" s="307" t="s">
        <v>336</v>
      </c>
      <c r="MWQ648" s="307"/>
      <c r="MWR648" s="307"/>
      <c r="MWS648" s="307"/>
      <c r="MWT648" s="307"/>
      <c r="MWU648" s="307"/>
      <c r="MWV648" s="307"/>
      <c r="MWW648" s="307"/>
      <c r="MWX648" s="307" t="s">
        <v>336</v>
      </c>
      <c r="MWY648" s="307"/>
      <c r="MWZ648" s="307"/>
      <c r="MXA648" s="307"/>
      <c r="MXB648" s="307"/>
      <c r="MXC648" s="307"/>
      <c r="MXD648" s="307"/>
      <c r="MXE648" s="307"/>
      <c r="MXF648" s="307" t="s">
        <v>336</v>
      </c>
      <c r="MXG648" s="307"/>
      <c r="MXH648" s="307"/>
      <c r="MXI648" s="307"/>
      <c r="MXJ648" s="307"/>
      <c r="MXK648" s="307"/>
      <c r="MXL648" s="307"/>
      <c r="MXM648" s="307"/>
      <c r="MXN648" s="307" t="s">
        <v>336</v>
      </c>
      <c r="MXO648" s="307"/>
      <c r="MXP648" s="307"/>
      <c r="MXQ648" s="307"/>
      <c r="MXR648" s="307"/>
      <c r="MXS648" s="307"/>
      <c r="MXT648" s="307"/>
      <c r="MXU648" s="307"/>
      <c r="MXV648" s="307" t="s">
        <v>336</v>
      </c>
      <c r="MXW648" s="307"/>
      <c r="MXX648" s="307"/>
      <c r="MXY648" s="307"/>
      <c r="MXZ648" s="307"/>
      <c r="MYA648" s="307"/>
      <c r="MYB648" s="307"/>
      <c r="MYC648" s="307"/>
      <c r="MYD648" s="307" t="s">
        <v>336</v>
      </c>
      <c r="MYE648" s="307"/>
      <c r="MYF648" s="307"/>
      <c r="MYG648" s="307"/>
      <c r="MYH648" s="307"/>
      <c r="MYI648" s="307"/>
      <c r="MYJ648" s="307"/>
      <c r="MYK648" s="307"/>
      <c r="MYL648" s="307" t="s">
        <v>336</v>
      </c>
      <c r="MYM648" s="307"/>
      <c r="MYN648" s="307"/>
      <c r="MYO648" s="307"/>
      <c r="MYP648" s="307"/>
      <c r="MYQ648" s="307"/>
      <c r="MYR648" s="307"/>
      <c r="MYS648" s="307"/>
      <c r="MYT648" s="307" t="s">
        <v>336</v>
      </c>
      <c r="MYU648" s="307"/>
      <c r="MYV648" s="307"/>
      <c r="MYW648" s="307"/>
      <c r="MYX648" s="307"/>
      <c r="MYY648" s="307"/>
      <c r="MYZ648" s="307"/>
      <c r="MZA648" s="307"/>
      <c r="MZB648" s="307" t="s">
        <v>336</v>
      </c>
      <c r="MZC648" s="307"/>
      <c r="MZD648" s="307"/>
      <c r="MZE648" s="307"/>
      <c r="MZF648" s="307"/>
      <c r="MZG648" s="307"/>
      <c r="MZH648" s="307"/>
      <c r="MZI648" s="307"/>
      <c r="MZJ648" s="307" t="s">
        <v>336</v>
      </c>
      <c r="MZK648" s="307"/>
      <c r="MZL648" s="307"/>
      <c r="MZM648" s="307"/>
      <c r="MZN648" s="307"/>
      <c r="MZO648" s="307"/>
      <c r="MZP648" s="307"/>
      <c r="MZQ648" s="307"/>
      <c r="MZR648" s="307" t="s">
        <v>336</v>
      </c>
      <c r="MZS648" s="307"/>
      <c r="MZT648" s="307"/>
      <c r="MZU648" s="307"/>
      <c r="MZV648" s="307"/>
      <c r="MZW648" s="307"/>
      <c r="MZX648" s="307"/>
      <c r="MZY648" s="307"/>
      <c r="MZZ648" s="307" t="s">
        <v>336</v>
      </c>
      <c r="NAA648" s="307"/>
      <c r="NAB648" s="307"/>
      <c r="NAC648" s="307"/>
      <c r="NAD648" s="307"/>
      <c r="NAE648" s="307"/>
      <c r="NAF648" s="307"/>
      <c r="NAG648" s="307"/>
      <c r="NAH648" s="307" t="s">
        <v>336</v>
      </c>
      <c r="NAI648" s="307"/>
      <c r="NAJ648" s="307"/>
      <c r="NAK648" s="307"/>
      <c r="NAL648" s="307"/>
      <c r="NAM648" s="307"/>
      <c r="NAN648" s="307"/>
      <c r="NAO648" s="307"/>
      <c r="NAP648" s="307" t="s">
        <v>336</v>
      </c>
      <c r="NAQ648" s="307"/>
      <c r="NAR648" s="307"/>
      <c r="NAS648" s="307"/>
      <c r="NAT648" s="307"/>
      <c r="NAU648" s="307"/>
      <c r="NAV648" s="307"/>
      <c r="NAW648" s="307"/>
      <c r="NAX648" s="307" t="s">
        <v>336</v>
      </c>
      <c r="NAY648" s="307"/>
      <c r="NAZ648" s="307"/>
      <c r="NBA648" s="307"/>
      <c r="NBB648" s="307"/>
      <c r="NBC648" s="307"/>
      <c r="NBD648" s="307"/>
      <c r="NBE648" s="307"/>
      <c r="NBF648" s="307" t="s">
        <v>336</v>
      </c>
      <c r="NBG648" s="307"/>
      <c r="NBH648" s="307"/>
      <c r="NBI648" s="307"/>
      <c r="NBJ648" s="307"/>
      <c r="NBK648" s="307"/>
      <c r="NBL648" s="307"/>
      <c r="NBM648" s="307"/>
      <c r="NBN648" s="307" t="s">
        <v>336</v>
      </c>
      <c r="NBO648" s="307"/>
      <c r="NBP648" s="307"/>
      <c r="NBQ648" s="307"/>
      <c r="NBR648" s="307"/>
      <c r="NBS648" s="307"/>
      <c r="NBT648" s="307"/>
      <c r="NBU648" s="307"/>
      <c r="NBV648" s="307" t="s">
        <v>336</v>
      </c>
      <c r="NBW648" s="307"/>
      <c r="NBX648" s="307"/>
      <c r="NBY648" s="307"/>
      <c r="NBZ648" s="307"/>
      <c r="NCA648" s="307"/>
      <c r="NCB648" s="307"/>
      <c r="NCC648" s="307"/>
      <c r="NCD648" s="307" t="s">
        <v>336</v>
      </c>
      <c r="NCE648" s="307"/>
      <c r="NCF648" s="307"/>
      <c r="NCG648" s="307"/>
      <c r="NCH648" s="307"/>
      <c r="NCI648" s="307"/>
      <c r="NCJ648" s="307"/>
      <c r="NCK648" s="307"/>
      <c r="NCL648" s="307" t="s">
        <v>336</v>
      </c>
      <c r="NCM648" s="307"/>
      <c r="NCN648" s="307"/>
      <c r="NCO648" s="307"/>
      <c r="NCP648" s="307"/>
      <c r="NCQ648" s="307"/>
      <c r="NCR648" s="307"/>
      <c r="NCS648" s="307"/>
      <c r="NCT648" s="307" t="s">
        <v>336</v>
      </c>
      <c r="NCU648" s="307"/>
      <c r="NCV648" s="307"/>
      <c r="NCW648" s="307"/>
      <c r="NCX648" s="307"/>
      <c r="NCY648" s="307"/>
      <c r="NCZ648" s="307"/>
      <c r="NDA648" s="307"/>
      <c r="NDB648" s="307" t="s">
        <v>336</v>
      </c>
      <c r="NDC648" s="307"/>
      <c r="NDD648" s="307"/>
      <c r="NDE648" s="307"/>
      <c r="NDF648" s="307"/>
      <c r="NDG648" s="307"/>
      <c r="NDH648" s="307"/>
      <c r="NDI648" s="307"/>
      <c r="NDJ648" s="307" t="s">
        <v>336</v>
      </c>
      <c r="NDK648" s="307"/>
      <c r="NDL648" s="307"/>
      <c r="NDM648" s="307"/>
      <c r="NDN648" s="307"/>
      <c r="NDO648" s="307"/>
      <c r="NDP648" s="307"/>
      <c r="NDQ648" s="307"/>
      <c r="NDR648" s="307" t="s">
        <v>336</v>
      </c>
      <c r="NDS648" s="307"/>
      <c r="NDT648" s="307"/>
      <c r="NDU648" s="307"/>
      <c r="NDV648" s="307"/>
      <c r="NDW648" s="307"/>
      <c r="NDX648" s="307"/>
      <c r="NDY648" s="307"/>
      <c r="NDZ648" s="307" t="s">
        <v>336</v>
      </c>
      <c r="NEA648" s="307"/>
      <c r="NEB648" s="307"/>
      <c r="NEC648" s="307"/>
      <c r="NED648" s="307"/>
      <c r="NEE648" s="307"/>
      <c r="NEF648" s="307"/>
      <c r="NEG648" s="307"/>
      <c r="NEH648" s="307" t="s">
        <v>336</v>
      </c>
      <c r="NEI648" s="307"/>
      <c r="NEJ648" s="307"/>
      <c r="NEK648" s="307"/>
      <c r="NEL648" s="307"/>
      <c r="NEM648" s="307"/>
      <c r="NEN648" s="307"/>
      <c r="NEO648" s="307"/>
      <c r="NEP648" s="307" t="s">
        <v>336</v>
      </c>
      <c r="NEQ648" s="307"/>
      <c r="NER648" s="307"/>
      <c r="NES648" s="307"/>
      <c r="NET648" s="307"/>
      <c r="NEU648" s="307"/>
      <c r="NEV648" s="307"/>
      <c r="NEW648" s="307"/>
      <c r="NEX648" s="307" t="s">
        <v>336</v>
      </c>
      <c r="NEY648" s="307"/>
      <c r="NEZ648" s="307"/>
      <c r="NFA648" s="307"/>
      <c r="NFB648" s="307"/>
      <c r="NFC648" s="307"/>
      <c r="NFD648" s="307"/>
      <c r="NFE648" s="307"/>
      <c r="NFF648" s="307" t="s">
        <v>336</v>
      </c>
      <c r="NFG648" s="307"/>
      <c r="NFH648" s="307"/>
      <c r="NFI648" s="307"/>
      <c r="NFJ648" s="307"/>
      <c r="NFK648" s="307"/>
      <c r="NFL648" s="307"/>
      <c r="NFM648" s="307"/>
      <c r="NFN648" s="307" t="s">
        <v>336</v>
      </c>
      <c r="NFO648" s="307"/>
      <c r="NFP648" s="307"/>
      <c r="NFQ648" s="307"/>
      <c r="NFR648" s="307"/>
      <c r="NFS648" s="307"/>
      <c r="NFT648" s="307"/>
      <c r="NFU648" s="307"/>
      <c r="NFV648" s="307" t="s">
        <v>336</v>
      </c>
      <c r="NFW648" s="307"/>
      <c r="NFX648" s="307"/>
      <c r="NFY648" s="307"/>
      <c r="NFZ648" s="307"/>
      <c r="NGA648" s="307"/>
      <c r="NGB648" s="307"/>
      <c r="NGC648" s="307"/>
      <c r="NGD648" s="307" t="s">
        <v>336</v>
      </c>
      <c r="NGE648" s="307"/>
      <c r="NGF648" s="307"/>
      <c r="NGG648" s="307"/>
      <c r="NGH648" s="307"/>
      <c r="NGI648" s="307"/>
      <c r="NGJ648" s="307"/>
      <c r="NGK648" s="307"/>
      <c r="NGL648" s="307" t="s">
        <v>336</v>
      </c>
      <c r="NGM648" s="307"/>
      <c r="NGN648" s="307"/>
      <c r="NGO648" s="307"/>
      <c r="NGP648" s="307"/>
      <c r="NGQ648" s="307"/>
      <c r="NGR648" s="307"/>
      <c r="NGS648" s="307"/>
      <c r="NGT648" s="307" t="s">
        <v>336</v>
      </c>
      <c r="NGU648" s="307"/>
      <c r="NGV648" s="307"/>
      <c r="NGW648" s="307"/>
      <c r="NGX648" s="307"/>
      <c r="NGY648" s="307"/>
      <c r="NGZ648" s="307"/>
      <c r="NHA648" s="307"/>
      <c r="NHB648" s="307" t="s">
        <v>336</v>
      </c>
      <c r="NHC648" s="307"/>
      <c r="NHD648" s="307"/>
      <c r="NHE648" s="307"/>
      <c r="NHF648" s="307"/>
      <c r="NHG648" s="307"/>
      <c r="NHH648" s="307"/>
      <c r="NHI648" s="307"/>
      <c r="NHJ648" s="307" t="s">
        <v>336</v>
      </c>
      <c r="NHK648" s="307"/>
      <c r="NHL648" s="307"/>
      <c r="NHM648" s="307"/>
      <c r="NHN648" s="307"/>
      <c r="NHO648" s="307"/>
      <c r="NHP648" s="307"/>
      <c r="NHQ648" s="307"/>
      <c r="NHR648" s="307" t="s">
        <v>336</v>
      </c>
      <c r="NHS648" s="307"/>
      <c r="NHT648" s="307"/>
      <c r="NHU648" s="307"/>
      <c r="NHV648" s="307"/>
      <c r="NHW648" s="307"/>
      <c r="NHX648" s="307"/>
      <c r="NHY648" s="307"/>
      <c r="NHZ648" s="307" t="s">
        <v>336</v>
      </c>
      <c r="NIA648" s="307"/>
      <c r="NIB648" s="307"/>
      <c r="NIC648" s="307"/>
      <c r="NID648" s="307"/>
      <c r="NIE648" s="307"/>
      <c r="NIF648" s="307"/>
      <c r="NIG648" s="307"/>
      <c r="NIH648" s="307" t="s">
        <v>336</v>
      </c>
      <c r="NII648" s="307"/>
      <c r="NIJ648" s="307"/>
      <c r="NIK648" s="307"/>
      <c r="NIL648" s="307"/>
      <c r="NIM648" s="307"/>
      <c r="NIN648" s="307"/>
      <c r="NIO648" s="307"/>
      <c r="NIP648" s="307" t="s">
        <v>336</v>
      </c>
      <c r="NIQ648" s="307"/>
      <c r="NIR648" s="307"/>
      <c r="NIS648" s="307"/>
      <c r="NIT648" s="307"/>
      <c r="NIU648" s="307"/>
      <c r="NIV648" s="307"/>
      <c r="NIW648" s="307"/>
      <c r="NIX648" s="307" t="s">
        <v>336</v>
      </c>
      <c r="NIY648" s="307"/>
      <c r="NIZ648" s="307"/>
      <c r="NJA648" s="307"/>
      <c r="NJB648" s="307"/>
      <c r="NJC648" s="307"/>
      <c r="NJD648" s="307"/>
      <c r="NJE648" s="307"/>
      <c r="NJF648" s="307" t="s">
        <v>336</v>
      </c>
      <c r="NJG648" s="307"/>
      <c r="NJH648" s="307"/>
      <c r="NJI648" s="307"/>
      <c r="NJJ648" s="307"/>
      <c r="NJK648" s="307"/>
      <c r="NJL648" s="307"/>
      <c r="NJM648" s="307"/>
      <c r="NJN648" s="307" t="s">
        <v>336</v>
      </c>
      <c r="NJO648" s="307"/>
      <c r="NJP648" s="307"/>
      <c r="NJQ648" s="307"/>
      <c r="NJR648" s="307"/>
      <c r="NJS648" s="307"/>
      <c r="NJT648" s="307"/>
      <c r="NJU648" s="307"/>
      <c r="NJV648" s="307" t="s">
        <v>336</v>
      </c>
      <c r="NJW648" s="307"/>
      <c r="NJX648" s="307"/>
      <c r="NJY648" s="307"/>
      <c r="NJZ648" s="307"/>
      <c r="NKA648" s="307"/>
      <c r="NKB648" s="307"/>
      <c r="NKC648" s="307"/>
      <c r="NKD648" s="307" t="s">
        <v>336</v>
      </c>
      <c r="NKE648" s="307"/>
      <c r="NKF648" s="307"/>
      <c r="NKG648" s="307"/>
      <c r="NKH648" s="307"/>
      <c r="NKI648" s="307"/>
      <c r="NKJ648" s="307"/>
      <c r="NKK648" s="307"/>
      <c r="NKL648" s="307" t="s">
        <v>336</v>
      </c>
      <c r="NKM648" s="307"/>
      <c r="NKN648" s="307"/>
      <c r="NKO648" s="307"/>
      <c r="NKP648" s="307"/>
      <c r="NKQ648" s="307"/>
      <c r="NKR648" s="307"/>
      <c r="NKS648" s="307"/>
      <c r="NKT648" s="307" t="s">
        <v>336</v>
      </c>
      <c r="NKU648" s="307"/>
      <c r="NKV648" s="307"/>
      <c r="NKW648" s="307"/>
      <c r="NKX648" s="307"/>
      <c r="NKY648" s="307"/>
      <c r="NKZ648" s="307"/>
      <c r="NLA648" s="307"/>
      <c r="NLB648" s="307" t="s">
        <v>336</v>
      </c>
      <c r="NLC648" s="307"/>
      <c r="NLD648" s="307"/>
      <c r="NLE648" s="307"/>
      <c r="NLF648" s="307"/>
      <c r="NLG648" s="307"/>
      <c r="NLH648" s="307"/>
      <c r="NLI648" s="307"/>
      <c r="NLJ648" s="307" t="s">
        <v>336</v>
      </c>
      <c r="NLK648" s="307"/>
      <c r="NLL648" s="307"/>
      <c r="NLM648" s="307"/>
      <c r="NLN648" s="307"/>
      <c r="NLO648" s="307"/>
      <c r="NLP648" s="307"/>
      <c r="NLQ648" s="307"/>
      <c r="NLR648" s="307" t="s">
        <v>336</v>
      </c>
      <c r="NLS648" s="307"/>
      <c r="NLT648" s="307"/>
      <c r="NLU648" s="307"/>
      <c r="NLV648" s="307"/>
      <c r="NLW648" s="307"/>
      <c r="NLX648" s="307"/>
      <c r="NLY648" s="307"/>
      <c r="NLZ648" s="307" t="s">
        <v>336</v>
      </c>
      <c r="NMA648" s="307"/>
      <c r="NMB648" s="307"/>
      <c r="NMC648" s="307"/>
      <c r="NMD648" s="307"/>
      <c r="NME648" s="307"/>
      <c r="NMF648" s="307"/>
      <c r="NMG648" s="307"/>
      <c r="NMH648" s="307" t="s">
        <v>336</v>
      </c>
      <c r="NMI648" s="307"/>
      <c r="NMJ648" s="307"/>
      <c r="NMK648" s="307"/>
      <c r="NML648" s="307"/>
      <c r="NMM648" s="307"/>
      <c r="NMN648" s="307"/>
      <c r="NMO648" s="307"/>
      <c r="NMP648" s="307" t="s">
        <v>336</v>
      </c>
      <c r="NMQ648" s="307"/>
      <c r="NMR648" s="307"/>
      <c r="NMS648" s="307"/>
      <c r="NMT648" s="307"/>
      <c r="NMU648" s="307"/>
      <c r="NMV648" s="307"/>
      <c r="NMW648" s="307"/>
      <c r="NMX648" s="307" t="s">
        <v>336</v>
      </c>
      <c r="NMY648" s="307"/>
      <c r="NMZ648" s="307"/>
      <c r="NNA648" s="307"/>
      <c r="NNB648" s="307"/>
      <c r="NNC648" s="307"/>
      <c r="NND648" s="307"/>
      <c r="NNE648" s="307"/>
      <c r="NNF648" s="307" t="s">
        <v>336</v>
      </c>
      <c r="NNG648" s="307"/>
      <c r="NNH648" s="307"/>
      <c r="NNI648" s="307"/>
      <c r="NNJ648" s="307"/>
      <c r="NNK648" s="307"/>
      <c r="NNL648" s="307"/>
      <c r="NNM648" s="307"/>
      <c r="NNN648" s="307" t="s">
        <v>336</v>
      </c>
      <c r="NNO648" s="307"/>
      <c r="NNP648" s="307"/>
      <c r="NNQ648" s="307"/>
      <c r="NNR648" s="307"/>
      <c r="NNS648" s="307"/>
      <c r="NNT648" s="307"/>
      <c r="NNU648" s="307"/>
      <c r="NNV648" s="307" t="s">
        <v>336</v>
      </c>
      <c r="NNW648" s="307"/>
      <c r="NNX648" s="307"/>
      <c r="NNY648" s="307"/>
      <c r="NNZ648" s="307"/>
      <c r="NOA648" s="307"/>
      <c r="NOB648" s="307"/>
      <c r="NOC648" s="307"/>
      <c r="NOD648" s="307" t="s">
        <v>336</v>
      </c>
      <c r="NOE648" s="307"/>
      <c r="NOF648" s="307"/>
      <c r="NOG648" s="307"/>
      <c r="NOH648" s="307"/>
      <c r="NOI648" s="307"/>
      <c r="NOJ648" s="307"/>
      <c r="NOK648" s="307"/>
      <c r="NOL648" s="307" t="s">
        <v>336</v>
      </c>
      <c r="NOM648" s="307"/>
      <c r="NON648" s="307"/>
      <c r="NOO648" s="307"/>
      <c r="NOP648" s="307"/>
      <c r="NOQ648" s="307"/>
      <c r="NOR648" s="307"/>
      <c r="NOS648" s="307"/>
      <c r="NOT648" s="307" t="s">
        <v>336</v>
      </c>
      <c r="NOU648" s="307"/>
      <c r="NOV648" s="307"/>
      <c r="NOW648" s="307"/>
      <c r="NOX648" s="307"/>
      <c r="NOY648" s="307"/>
      <c r="NOZ648" s="307"/>
      <c r="NPA648" s="307"/>
      <c r="NPB648" s="307" t="s">
        <v>336</v>
      </c>
      <c r="NPC648" s="307"/>
      <c r="NPD648" s="307"/>
      <c r="NPE648" s="307"/>
      <c r="NPF648" s="307"/>
      <c r="NPG648" s="307"/>
      <c r="NPH648" s="307"/>
      <c r="NPI648" s="307"/>
      <c r="NPJ648" s="307" t="s">
        <v>336</v>
      </c>
      <c r="NPK648" s="307"/>
      <c r="NPL648" s="307"/>
      <c r="NPM648" s="307"/>
      <c r="NPN648" s="307"/>
      <c r="NPO648" s="307"/>
      <c r="NPP648" s="307"/>
      <c r="NPQ648" s="307"/>
      <c r="NPR648" s="307" t="s">
        <v>336</v>
      </c>
      <c r="NPS648" s="307"/>
      <c r="NPT648" s="307"/>
      <c r="NPU648" s="307"/>
      <c r="NPV648" s="307"/>
      <c r="NPW648" s="307"/>
      <c r="NPX648" s="307"/>
      <c r="NPY648" s="307"/>
      <c r="NPZ648" s="307" t="s">
        <v>336</v>
      </c>
      <c r="NQA648" s="307"/>
      <c r="NQB648" s="307"/>
      <c r="NQC648" s="307"/>
      <c r="NQD648" s="307"/>
      <c r="NQE648" s="307"/>
      <c r="NQF648" s="307"/>
      <c r="NQG648" s="307"/>
      <c r="NQH648" s="307" t="s">
        <v>336</v>
      </c>
      <c r="NQI648" s="307"/>
      <c r="NQJ648" s="307"/>
      <c r="NQK648" s="307"/>
      <c r="NQL648" s="307"/>
      <c r="NQM648" s="307"/>
      <c r="NQN648" s="307"/>
      <c r="NQO648" s="307"/>
      <c r="NQP648" s="307" t="s">
        <v>336</v>
      </c>
      <c r="NQQ648" s="307"/>
      <c r="NQR648" s="307"/>
      <c r="NQS648" s="307"/>
      <c r="NQT648" s="307"/>
      <c r="NQU648" s="307"/>
      <c r="NQV648" s="307"/>
      <c r="NQW648" s="307"/>
      <c r="NQX648" s="307" t="s">
        <v>336</v>
      </c>
      <c r="NQY648" s="307"/>
      <c r="NQZ648" s="307"/>
      <c r="NRA648" s="307"/>
      <c r="NRB648" s="307"/>
      <c r="NRC648" s="307"/>
      <c r="NRD648" s="307"/>
      <c r="NRE648" s="307"/>
      <c r="NRF648" s="307" t="s">
        <v>336</v>
      </c>
      <c r="NRG648" s="307"/>
      <c r="NRH648" s="307"/>
      <c r="NRI648" s="307"/>
      <c r="NRJ648" s="307"/>
      <c r="NRK648" s="307"/>
      <c r="NRL648" s="307"/>
      <c r="NRM648" s="307"/>
      <c r="NRN648" s="307" t="s">
        <v>336</v>
      </c>
      <c r="NRO648" s="307"/>
      <c r="NRP648" s="307"/>
      <c r="NRQ648" s="307"/>
      <c r="NRR648" s="307"/>
      <c r="NRS648" s="307"/>
      <c r="NRT648" s="307"/>
      <c r="NRU648" s="307"/>
      <c r="NRV648" s="307" t="s">
        <v>336</v>
      </c>
      <c r="NRW648" s="307"/>
      <c r="NRX648" s="307"/>
      <c r="NRY648" s="307"/>
      <c r="NRZ648" s="307"/>
      <c r="NSA648" s="307"/>
      <c r="NSB648" s="307"/>
      <c r="NSC648" s="307"/>
      <c r="NSD648" s="307" t="s">
        <v>336</v>
      </c>
      <c r="NSE648" s="307"/>
      <c r="NSF648" s="307"/>
      <c r="NSG648" s="307"/>
      <c r="NSH648" s="307"/>
      <c r="NSI648" s="307"/>
      <c r="NSJ648" s="307"/>
      <c r="NSK648" s="307"/>
      <c r="NSL648" s="307" t="s">
        <v>336</v>
      </c>
      <c r="NSM648" s="307"/>
      <c r="NSN648" s="307"/>
      <c r="NSO648" s="307"/>
      <c r="NSP648" s="307"/>
      <c r="NSQ648" s="307"/>
      <c r="NSR648" s="307"/>
      <c r="NSS648" s="307"/>
      <c r="NST648" s="307" t="s">
        <v>336</v>
      </c>
      <c r="NSU648" s="307"/>
      <c r="NSV648" s="307"/>
      <c r="NSW648" s="307"/>
      <c r="NSX648" s="307"/>
      <c r="NSY648" s="307"/>
      <c r="NSZ648" s="307"/>
      <c r="NTA648" s="307"/>
      <c r="NTB648" s="307" t="s">
        <v>336</v>
      </c>
      <c r="NTC648" s="307"/>
      <c r="NTD648" s="307"/>
      <c r="NTE648" s="307"/>
      <c r="NTF648" s="307"/>
      <c r="NTG648" s="307"/>
      <c r="NTH648" s="307"/>
      <c r="NTI648" s="307"/>
      <c r="NTJ648" s="307" t="s">
        <v>336</v>
      </c>
      <c r="NTK648" s="307"/>
      <c r="NTL648" s="307"/>
      <c r="NTM648" s="307"/>
      <c r="NTN648" s="307"/>
      <c r="NTO648" s="307"/>
      <c r="NTP648" s="307"/>
      <c r="NTQ648" s="307"/>
      <c r="NTR648" s="307" t="s">
        <v>336</v>
      </c>
      <c r="NTS648" s="307"/>
      <c r="NTT648" s="307"/>
      <c r="NTU648" s="307"/>
      <c r="NTV648" s="307"/>
      <c r="NTW648" s="307"/>
      <c r="NTX648" s="307"/>
      <c r="NTY648" s="307"/>
      <c r="NTZ648" s="307" t="s">
        <v>336</v>
      </c>
      <c r="NUA648" s="307"/>
      <c r="NUB648" s="307"/>
      <c r="NUC648" s="307"/>
      <c r="NUD648" s="307"/>
      <c r="NUE648" s="307"/>
      <c r="NUF648" s="307"/>
      <c r="NUG648" s="307"/>
      <c r="NUH648" s="307" t="s">
        <v>336</v>
      </c>
      <c r="NUI648" s="307"/>
      <c r="NUJ648" s="307"/>
      <c r="NUK648" s="307"/>
      <c r="NUL648" s="307"/>
      <c r="NUM648" s="307"/>
      <c r="NUN648" s="307"/>
      <c r="NUO648" s="307"/>
      <c r="NUP648" s="307" t="s">
        <v>336</v>
      </c>
      <c r="NUQ648" s="307"/>
      <c r="NUR648" s="307"/>
      <c r="NUS648" s="307"/>
      <c r="NUT648" s="307"/>
      <c r="NUU648" s="307"/>
      <c r="NUV648" s="307"/>
      <c r="NUW648" s="307"/>
      <c r="NUX648" s="307" t="s">
        <v>336</v>
      </c>
      <c r="NUY648" s="307"/>
      <c r="NUZ648" s="307"/>
      <c r="NVA648" s="307"/>
      <c r="NVB648" s="307"/>
      <c r="NVC648" s="307"/>
      <c r="NVD648" s="307"/>
      <c r="NVE648" s="307"/>
      <c r="NVF648" s="307" t="s">
        <v>336</v>
      </c>
      <c r="NVG648" s="307"/>
      <c r="NVH648" s="307"/>
      <c r="NVI648" s="307"/>
      <c r="NVJ648" s="307"/>
      <c r="NVK648" s="307"/>
      <c r="NVL648" s="307"/>
      <c r="NVM648" s="307"/>
      <c r="NVN648" s="307" t="s">
        <v>336</v>
      </c>
      <c r="NVO648" s="307"/>
      <c r="NVP648" s="307"/>
      <c r="NVQ648" s="307"/>
      <c r="NVR648" s="307"/>
      <c r="NVS648" s="307"/>
      <c r="NVT648" s="307"/>
      <c r="NVU648" s="307"/>
      <c r="NVV648" s="307" t="s">
        <v>336</v>
      </c>
      <c r="NVW648" s="307"/>
      <c r="NVX648" s="307"/>
      <c r="NVY648" s="307"/>
      <c r="NVZ648" s="307"/>
      <c r="NWA648" s="307"/>
      <c r="NWB648" s="307"/>
      <c r="NWC648" s="307"/>
      <c r="NWD648" s="307" t="s">
        <v>336</v>
      </c>
      <c r="NWE648" s="307"/>
      <c r="NWF648" s="307"/>
      <c r="NWG648" s="307"/>
      <c r="NWH648" s="307"/>
      <c r="NWI648" s="307"/>
      <c r="NWJ648" s="307"/>
      <c r="NWK648" s="307"/>
      <c r="NWL648" s="307" t="s">
        <v>336</v>
      </c>
      <c r="NWM648" s="307"/>
      <c r="NWN648" s="307"/>
      <c r="NWO648" s="307"/>
      <c r="NWP648" s="307"/>
      <c r="NWQ648" s="307"/>
      <c r="NWR648" s="307"/>
      <c r="NWS648" s="307"/>
      <c r="NWT648" s="307" t="s">
        <v>336</v>
      </c>
      <c r="NWU648" s="307"/>
      <c r="NWV648" s="307"/>
      <c r="NWW648" s="307"/>
      <c r="NWX648" s="307"/>
      <c r="NWY648" s="307"/>
      <c r="NWZ648" s="307"/>
      <c r="NXA648" s="307"/>
      <c r="NXB648" s="307" t="s">
        <v>336</v>
      </c>
      <c r="NXC648" s="307"/>
      <c r="NXD648" s="307"/>
      <c r="NXE648" s="307"/>
      <c r="NXF648" s="307"/>
      <c r="NXG648" s="307"/>
      <c r="NXH648" s="307"/>
      <c r="NXI648" s="307"/>
      <c r="NXJ648" s="307" t="s">
        <v>336</v>
      </c>
      <c r="NXK648" s="307"/>
      <c r="NXL648" s="307"/>
      <c r="NXM648" s="307"/>
      <c r="NXN648" s="307"/>
      <c r="NXO648" s="307"/>
      <c r="NXP648" s="307"/>
      <c r="NXQ648" s="307"/>
      <c r="NXR648" s="307" t="s">
        <v>336</v>
      </c>
      <c r="NXS648" s="307"/>
      <c r="NXT648" s="307"/>
      <c r="NXU648" s="307"/>
      <c r="NXV648" s="307"/>
      <c r="NXW648" s="307"/>
      <c r="NXX648" s="307"/>
      <c r="NXY648" s="307"/>
      <c r="NXZ648" s="307" t="s">
        <v>336</v>
      </c>
      <c r="NYA648" s="307"/>
      <c r="NYB648" s="307"/>
      <c r="NYC648" s="307"/>
      <c r="NYD648" s="307"/>
      <c r="NYE648" s="307"/>
      <c r="NYF648" s="307"/>
      <c r="NYG648" s="307"/>
      <c r="NYH648" s="307" t="s">
        <v>336</v>
      </c>
      <c r="NYI648" s="307"/>
      <c r="NYJ648" s="307"/>
      <c r="NYK648" s="307"/>
      <c r="NYL648" s="307"/>
      <c r="NYM648" s="307"/>
      <c r="NYN648" s="307"/>
      <c r="NYO648" s="307"/>
      <c r="NYP648" s="307" t="s">
        <v>336</v>
      </c>
      <c r="NYQ648" s="307"/>
      <c r="NYR648" s="307"/>
      <c r="NYS648" s="307"/>
      <c r="NYT648" s="307"/>
      <c r="NYU648" s="307"/>
      <c r="NYV648" s="307"/>
      <c r="NYW648" s="307"/>
      <c r="NYX648" s="307" t="s">
        <v>336</v>
      </c>
      <c r="NYY648" s="307"/>
      <c r="NYZ648" s="307"/>
      <c r="NZA648" s="307"/>
      <c r="NZB648" s="307"/>
      <c r="NZC648" s="307"/>
      <c r="NZD648" s="307"/>
      <c r="NZE648" s="307"/>
      <c r="NZF648" s="307" t="s">
        <v>336</v>
      </c>
      <c r="NZG648" s="307"/>
      <c r="NZH648" s="307"/>
      <c r="NZI648" s="307"/>
      <c r="NZJ648" s="307"/>
      <c r="NZK648" s="307"/>
      <c r="NZL648" s="307"/>
      <c r="NZM648" s="307"/>
      <c r="NZN648" s="307" t="s">
        <v>336</v>
      </c>
      <c r="NZO648" s="307"/>
      <c r="NZP648" s="307"/>
      <c r="NZQ648" s="307"/>
      <c r="NZR648" s="307"/>
      <c r="NZS648" s="307"/>
      <c r="NZT648" s="307"/>
      <c r="NZU648" s="307"/>
      <c r="NZV648" s="307" t="s">
        <v>336</v>
      </c>
      <c r="NZW648" s="307"/>
      <c r="NZX648" s="307"/>
      <c r="NZY648" s="307"/>
      <c r="NZZ648" s="307"/>
      <c r="OAA648" s="307"/>
      <c r="OAB648" s="307"/>
      <c r="OAC648" s="307"/>
      <c r="OAD648" s="307" t="s">
        <v>336</v>
      </c>
      <c r="OAE648" s="307"/>
      <c r="OAF648" s="307"/>
      <c r="OAG648" s="307"/>
      <c r="OAH648" s="307"/>
      <c r="OAI648" s="307"/>
      <c r="OAJ648" s="307"/>
      <c r="OAK648" s="307"/>
      <c r="OAL648" s="307" t="s">
        <v>336</v>
      </c>
      <c r="OAM648" s="307"/>
      <c r="OAN648" s="307"/>
      <c r="OAO648" s="307"/>
      <c r="OAP648" s="307"/>
      <c r="OAQ648" s="307"/>
      <c r="OAR648" s="307"/>
      <c r="OAS648" s="307"/>
      <c r="OAT648" s="307" t="s">
        <v>336</v>
      </c>
      <c r="OAU648" s="307"/>
      <c r="OAV648" s="307"/>
      <c r="OAW648" s="307"/>
      <c r="OAX648" s="307"/>
      <c r="OAY648" s="307"/>
      <c r="OAZ648" s="307"/>
      <c r="OBA648" s="307"/>
      <c r="OBB648" s="307" t="s">
        <v>336</v>
      </c>
      <c r="OBC648" s="307"/>
      <c r="OBD648" s="307"/>
      <c r="OBE648" s="307"/>
      <c r="OBF648" s="307"/>
      <c r="OBG648" s="307"/>
      <c r="OBH648" s="307"/>
      <c r="OBI648" s="307"/>
      <c r="OBJ648" s="307" t="s">
        <v>336</v>
      </c>
      <c r="OBK648" s="307"/>
      <c r="OBL648" s="307"/>
      <c r="OBM648" s="307"/>
      <c r="OBN648" s="307"/>
      <c r="OBO648" s="307"/>
      <c r="OBP648" s="307"/>
      <c r="OBQ648" s="307"/>
      <c r="OBR648" s="307" t="s">
        <v>336</v>
      </c>
      <c r="OBS648" s="307"/>
      <c r="OBT648" s="307"/>
      <c r="OBU648" s="307"/>
      <c r="OBV648" s="307"/>
      <c r="OBW648" s="307"/>
      <c r="OBX648" s="307"/>
      <c r="OBY648" s="307"/>
      <c r="OBZ648" s="307" t="s">
        <v>336</v>
      </c>
      <c r="OCA648" s="307"/>
      <c r="OCB648" s="307"/>
      <c r="OCC648" s="307"/>
      <c r="OCD648" s="307"/>
      <c r="OCE648" s="307"/>
      <c r="OCF648" s="307"/>
      <c r="OCG648" s="307"/>
      <c r="OCH648" s="307" t="s">
        <v>336</v>
      </c>
      <c r="OCI648" s="307"/>
      <c r="OCJ648" s="307"/>
      <c r="OCK648" s="307"/>
      <c r="OCL648" s="307"/>
      <c r="OCM648" s="307"/>
      <c r="OCN648" s="307"/>
      <c r="OCO648" s="307"/>
      <c r="OCP648" s="307" t="s">
        <v>336</v>
      </c>
      <c r="OCQ648" s="307"/>
      <c r="OCR648" s="307"/>
      <c r="OCS648" s="307"/>
      <c r="OCT648" s="307"/>
      <c r="OCU648" s="307"/>
      <c r="OCV648" s="307"/>
      <c r="OCW648" s="307"/>
      <c r="OCX648" s="307" t="s">
        <v>336</v>
      </c>
      <c r="OCY648" s="307"/>
      <c r="OCZ648" s="307"/>
      <c r="ODA648" s="307"/>
      <c r="ODB648" s="307"/>
      <c r="ODC648" s="307"/>
      <c r="ODD648" s="307"/>
      <c r="ODE648" s="307"/>
      <c r="ODF648" s="307" t="s">
        <v>336</v>
      </c>
      <c r="ODG648" s="307"/>
      <c r="ODH648" s="307"/>
      <c r="ODI648" s="307"/>
      <c r="ODJ648" s="307"/>
      <c r="ODK648" s="307"/>
      <c r="ODL648" s="307"/>
      <c r="ODM648" s="307"/>
      <c r="ODN648" s="307" t="s">
        <v>336</v>
      </c>
      <c r="ODO648" s="307"/>
      <c r="ODP648" s="307"/>
      <c r="ODQ648" s="307"/>
      <c r="ODR648" s="307"/>
      <c r="ODS648" s="307"/>
      <c r="ODT648" s="307"/>
      <c r="ODU648" s="307"/>
      <c r="ODV648" s="307" t="s">
        <v>336</v>
      </c>
      <c r="ODW648" s="307"/>
      <c r="ODX648" s="307"/>
      <c r="ODY648" s="307"/>
      <c r="ODZ648" s="307"/>
      <c r="OEA648" s="307"/>
      <c r="OEB648" s="307"/>
      <c r="OEC648" s="307"/>
      <c r="OED648" s="307" t="s">
        <v>336</v>
      </c>
      <c r="OEE648" s="307"/>
      <c r="OEF648" s="307"/>
      <c r="OEG648" s="307"/>
      <c r="OEH648" s="307"/>
      <c r="OEI648" s="307"/>
      <c r="OEJ648" s="307"/>
      <c r="OEK648" s="307"/>
      <c r="OEL648" s="307" t="s">
        <v>336</v>
      </c>
      <c r="OEM648" s="307"/>
      <c r="OEN648" s="307"/>
      <c r="OEO648" s="307"/>
      <c r="OEP648" s="307"/>
      <c r="OEQ648" s="307"/>
      <c r="OER648" s="307"/>
      <c r="OES648" s="307"/>
      <c r="OET648" s="307" t="s">
        <v>336</v>
      </c>
      <c r="OEU648" s="307"/>
      <c r="OEV648" s="307"/>
      <c r="OEW648" s="307"/>
      <c r="OEX648" s="307"/>
      <c r="OEY648" s="307"/>
      <c r="OEZ648" s="307"/>
      <c r="OFA648" s="307"/>
      <c r="OFB648" s="307" t="s">
        <v>336</v>
      </c>
      <c r="OFC648" s="307"/>
      <c r="OFD648" s="307"/>
      <c r="OFE648" s="307"/>
      <c r="OFF648" s="307"/>
      <c r="OFG648" s="307"/>
      <c r="OFH648" s="307"/>
      <c r="OFI648" s="307"/>
      <c r="OFJ648" s="307" t="s">
        <v>336</v>
      </c>
      <c r="OFK648" s="307"/>
      <c r="OFL648" s="307"/>
      <c r="OFM648" s="307"/>
      <c r="OFN648" s="307"/>
      <c r="OFO648" s="307"/>
      <c r="OFP648" s="307"/>
      <c r="OFQ648" s="307"/>
      <c r="OFR648" s="307" t="s">
        <v>336</v>
      </c>
      <c r="OFS648" s="307"/>
      <c r="OFT648" s="307"/>
      <c r="OFU648" s="307"/>
      <c r="OFV648" s="307"/>
      <c r="OFW648" s="307"/>
      <c r="OFX648" s="307"/>
      <c r="OFY648" s="307"/>
      <c r="OFZ648" s="307" t="s">
        <v>336</v>
      </c>
      <c r="OGA648" s="307"/>
      <c r="OGB648" s="307"/>
      <c r="OGC648" s="307"/>
      <c r="OGD648" s="307"/>
      <c r="OGE648" s="307"/>
      <c r="OGF648" s="307"/>
      <c r="OGG648" s="307"/>
      <c r="OGH648" s="307" t="s">
        <v>336</v>
      </c>
      <c r="OGI648" s="307"/>
      <c r="OGJ648" s="307"/>
      <c r="OGK648" s="307"/>
      <c r="OGL648" s="307"/>
      <c r="OGM648" s="307"/>
      <c r="OGN648" s="307"/>
      <c r="OGO648" s="307"/>
      <c r="OGP648" s="307" t="s">
        <v>336</v>
      </c>
      <c r="OGQ648" s="307"/>
      <c r="OGR648" s="307"/>
      <c r="OGS648" s="307"/>
      <c r="OGT648" s="307"/>
      <c r="OGU648" s="307"/>
      <c r="OGV648" s="307"/>
      <c r="OGW648" s="307"/>
      <c r="OGX648" s="307" t="s">
        <v>336</v>
      </c>
      <c r="OGY648" s="307"/>
      <c r="OGZ648" s="307"/>
      <c r="OHA648" s="307"/>
      <c r="OHB648" s="307"/>
      <c r="OHC648" s="307"/>
      <c r="OHD648" s="307"/>
      <c r="OHE648" s="307"/>
      <c r="OHF648" s="307" t="s">
        <v>336</v>
      </c>
      <c r="OHG648" s="307"/>
      <c r="OHH648" s="307"/>
      <c r="OHI648" s="307"/>
      <c r="OHJ648" s="307"/>
      <c r="OHK648" s="307"/>
      <c r="OHL648" s="307"/>
      <c r="OHM648" s="307"/>
      <c r="OHN648" s="307" t="s">
        <v>336</v>
      </c>
      <c r="OHO648" s="307"/>
      <c r="OHP648" s="307"/>
      <c r="OHQ648" s="307"/>
      <c r="OHR648" s="307"/>
      <c r="OHS648" s="307"/>
      <c r="OHT648" s="307"/>
      <c r="OHU648" s="307"/>
      <c r="OHV648" s="307" t="s">
        <v>336</v>
      </c>
      <c r="OHW648" s="307"/>
      <c r="OHX648" s="307"/>
      <c r="OHY648" s="307"/>
      <c r="OHZ648" s="307"/>
      <c r="OIA648" s="307"/>
      <c r="OIB648" s="307"/>
      <c r="OIC648" s="307"/>
      <c r="OID648" s="307" t="s">
        <v>336</v>
      </c>
      <c r="OIE648" s="307"/>
      <c r="OIF648" s="307"/>
      <c r="OIG648" s="307"/>
      <c r="OIH648" s="307"/>
      <c r="OII648" s="307"/>
      <c r="OIJ648" s="307"/>
      <c r="OIK648" s="307"/>
      <c r="OIL648" s="307" t="s">
        <v>336</v>
      </c>
      <c r="OIM648" s="307"/>
      <c r="OIN648" s="307"/>
      <c r="OIO648" s="307"/>
      <c r="OIP648" s="307"/>
      <c r="OIQ648" s="307"/>
      <c r="OIR648" s="307"/>
      <c r="OIS648" s="307"/>
      <c r="OIT648" s="307" t="s">
        <v>336</v>
      </c>
      <c r="OIU648" s="307"/>
      <c r="OIV648" s="307"/>
      <c r="OIW648" s="307"/>
      <c r="OIX648" s="307"/>
      <c r="OIY648" s="307"/>
      <c r="OIZ648" s="307"/>
      <c r="OJA648" s="307"/>
      <c r="OJB648" s="307" t="s">
        <v>336</v>
      </c>
      <c r="OJC648" s="307"/>
      <c r="OJD648" s="307"/>
      <c r="OJE648" s="307"/>
      <c r="OJF648" s="307"/>
      <c r="OJG648" s="307"/>
      <c r="OJH648" s="307"/>
      <c r="OJI648" s="307"/>
      <c r="OJJ648" s="307" t="s">
        <v>336</v>
      </c>
      <c r="OJK648" s="307"/>
      <c r="OJL648" s="307"/>
      <c r="OJM648" s="307"/>
      <c r="OJN648" s="307"/>
      <c r="OJO648" s="307"/>
      <c r="OJP648" s="307"/>
      <c r="OJQ648" s="307"/>
      <c r="OJR648" s="307" t="s">
        <v>336</v>
      </c>
      <c r="OJS648" s="307"/>
      <c r="OJT648" s="307"/>
      <c r="OJU648" s="307"/>
      <c r="OJV648" s="307"/>
      <c r="OJW648" s="307"/>
      <c r="OJX648" s="307"/>
      <c r="OJY648" s="307"/>
      <c r="OJZ648" s="307" t="s">
        <v>336</v>
      </c>
      <c r="OKA648" s="307"/>
      <c r="OKB648" s="307"/>
      <c r="OKC648" s="307"/>
      <c r="OKD648" s="307"/>
      <c r="OKE648" s="307"/>
      <c r="OKF648" s="307"/>
      <c r="OKG648" s="307"/>
      <c r="OKH648" s="307" t="s">
        <v>336</v>
      </c>
      <c r="OKI648" s="307"/>
      <c r="OKJ648" s="307"/>
      <c r="OKK648" s="307"/>
      <c r="OKL648" s="307"/>
      <c r="OKM648" s="307"/>
      <c r="OKN648" s="307"/>
      <c r="OKO648" s="307"/>
      <c r="OKP648" s="307" t="s">
        <v>336</v>
      </c>
      <c r="OKQ648" s="307"/>
      <c r="OKR648" s="307"/>
      <c r="OKS648" s="307"/>
      <c r="OKT648" s="307"/>
      <c r="OKU648" s="307"/>
      <c r="OKV648" s="307"/>
      <c r="OKW648" s="307"/>
      <c r="OKX648" s="307" t="s">
        <v>336</v>
      </c>
      <c r="OKY648" s="307"/>
      <c r="OKZ648" s="307"/>
      <c r="OLA648" s="307"/>
      <c r="OLB648" s="307"/>
      <c r="OLC648" s="307"/>
      <c r="OLD648" s="307"/>
      <c r="OLE648" s="307"/>
      <c r="OLF648" s="307" t="s">
        <v>336</v>
      </c>
      <c r="OLG648" s="307"/>
      <c r="OLH648" s="307"/>
      <c r="OLI648" s="307"/>
      <c r="OLJ648" s="307"/>
      <c r="OLK648" s="307"/>
      <c r="OLL648" s="307"/>
      <c r="OLM648" s="307"/>
      <c r="OLN648" s="307" t="s">
        <v>336</v>
      </c>
      <c r="OLO648" s="307"/>
      <c r="OLP648" s="307"/>
      <c r="OLQ648" s="307"/>
      <c r="OLR648" s="307"/>
      <c r="OLS648" s="307"/>
      <c r="OLT648" s="307"/>
      <c r="OLU648" s="307"/>
      <c r="OLV648" s="307" t="s">
        <v>336</v>
      </c>
      <c r="OLW648" s="307"/>
      <c r="OLX648" s="307"/>
      <c r="OLY648" s="307"/>
      <c r="OLZ648" s="307"/>
      <c r="OMA648" s="307"/>
      <c r="OMB648" s="307"/>
      <c r="OMC648" s="307"/>
      <c r="OMD648" s="307" t="s">
        <v>336</v>
      </c>
      <c r="OME648" s="307"/>
      <c r="OMF648" s="307"/>
      <c r="OMG648" s="307"/>
      <c r="OMH648" s="307"/>
      <c r="OMI648" s="307"/>
      <c r="OMJ648" s="307"/>
      <c r="OMK648" s="307"/>
      <c r="OML648" s="307" t="s">
        <v>336</v>
      </c>
      <c r="OMM648" s="307"/>
      <c r="OMN648" s="307"/>
      <c r="OMO648" s="307"/>
      <c r="OMP648" s="307"/>
      <c r="OMQ648" s="307"/>
      <c r="OMR648" s="307"/>
      <c r="OMS648" s="307"/>
      <c r="OMT648" s="307" t="s">
        <v>336</v>
      </c>
      <c r="OMU648" s="307"/>
      <c r="OMV648" s="307"/>
      <c r="OMW648" s="307"/>
      <c r="OMX648" s="307"/>
      <c r="OMY648" s="307"/>
      <c r="OMZ648" s="307"/>
      <c r="ONA648" s="307"/>
      <c r="ONB648" s="307" t="s">
        <v>336</v>
      </c>
      <c r="ONC648" s="307"/>
      <c r="OND648" s="307"/>
      <c r="ONE648" s="307"/>
      <c r="ONF648" s="307"/>
      <c r="ONG648" s="307"/>
      <c r="ONH648" s="307"/>
      <c r="ONI648" s="307"/>
      <c r="ONJ648" s="307" t="s">
        <v>336</v>
      </c>
      <c r="ONK648" s="307"/>
      <c r="ONL648" s="307"/>
      <c r="ONM648" s="307"/>
      <c r="ONN648" s="307"/>
      <c r="ONO648" s="307"/>
      <c r="ONP648" s="307"/>
      <c r="ONQ648" s="307"/>
      <c r="ONR648" s="307" t="s">
        <v>336</v>
      </c>
      <c r="ONS648" s="307"/>
      <c r="ONT648" s="307"/>
      <c r="ONU648" s="307"/>
      <c r="ONV648" s="307"/>
      <c r="ONW648" s="307"/>
      <c r="ONX648" s="307"/>
      <c r="ONY648" s="307"/>
      <c r="ONZ648" s="307" t="s">
        <v>336</v>
      </c>
      <c r="OOA648" s="307"/>
      <c r="OOB648" s="307"/>
      <c r="OOC648" s="307"/>
      <c r="OOD648" s="307"/>
      <c r="OOE648" s="307"/>
      <c r="OOF648" s="307"/>
      <c r="OOG648" s="307"/>
      <c r="OOH648" s="307" t="s">
        <v>336</v>
      </c>
      <c r="OOI648" s="307"/>
      <c r="OOJ648" s="307"/>
      <c r="OOK648" s="307"/>
      <c r="OOL648" s="307"/>
      <c r="OOM648" s="307"/>
      <c r="OON648" s="307"/>
      <c r="OOO648" s="307"/>
      <c r="OOP648" s="307" t="s">
        <v>336</v>
      </c>
      <c r="OOQ648" s="307"/>
      <c r="OOR648" s="307"/>
      <c r="OOS648" s="307"/>
      <c r="OOT648" s="307"/>
      <c r="OOU648" s="307"/>
      <c r="OOV648" s="307"/>
      <c r="OOW648" s="307"/>
      <c r="OOX648" s="307" t="s">
        <v>336</v>
      </c>
      <c r="OOY648" s="307"/>
      <c r="OOZ648" s="307"/>
      <c r="OPA648" s="307"/>
      <c r="OPB648" s="307"/>
      <c r="OPC648" s="307"/>
      <c r="OPD648" s="307"/>
      <c r="OPE648" s="307"/>
      <c r="OPF648" s="307" t="s">
        <v>336</v>
      </c>
      <c r="OPG648" s="307"/>
      <c r="OPH648" s="307"/>
      <c r="OPI648" s="307"/>
      <c r="OPJ648" s="307"/>
      <c r="OPK648" s="307"/>
      <c r="OPL648" s="307"/>
      <c r="OPM648" s="307"/>
      <c r="OPN648" s="307" t="s">
        <v>336</v>
      </c>
      <c r="OPO648" s="307"/>
      <c r="OPP648" s="307"/>
      <c r="OPQ648" s="307"/>
      <c r="OPR648" s="307"/>
      <c r="OPS648" s="307"/>
      <c r="OPT648" s="307"/>
      <c r="OPU648" s="307"/>
      <c r="OPV648" s="307" t="s">
        <v>336</v>
      </c>
      <c r="OPW648" s="307"/>
      <c r="OPX648" s="307"/>
      <c r="OPY648" s="307"/>
      <c r="OPZ648" s="307"/>
      <c r="OQA648" s="307"/>
      <c r="OQB648" s="307"/>
      <c r="OQC648" s="307"/>
      <c r="OQD648" s="307" t="s">
        <v>336</v>
      </c>
      <c r="OQE648" s="307"/>
      <c r="OQF648" s="307"/>
      <c r="OQG648" s="307"/>
      <c r="OQH648" s="307"/>
      <c r="OQI648" s="307"/>
      <c r="OQJ648" s="307"/>
      <c r="OQK648" s="307"/>
      <c r="OQL648" s="307" t="s">
        <v>336</v>
      </c>
      <c r="OQM648" s="307"/>
      <c r="OQN648" s="307"/>
      <c r="OQO648" s="307"/>
      <c r="OQP648" s="307"/>
      <c r="OQQ648" s="307"/>
      <c r="OQR648" s="307"/>
      <c r="OQS648" s="307"/>
      <c r="OQT648" s="307" t="s">
        <v>336</v>
      </c>
      <c r="OQU648" s="307"/>
      <c r="OQV648" s="307"/>
      <c r="OQW648" s="307"/>
      <c r="OQX648" s="307"/>
      <c r="OQY648" s="307"/>
      <c r="OQZ648" s="307"/>
      <c r="ORA648" s="307"/>
      <c r="ORB648" s="307" t="s">
        <v>336</v>
      </c>
      <c r="ORC648" s="307"/>
      <c r="ORD648" s="307"/>
      <c r="ORE648" s="307"/>
      <c r="ORF648" s="307"/>
      <c r="ORG648" s="307"/>
      <c r="ORH648" s="307"/>
      <c r="ORI648" s="307"/>
      <c r="ORJ648" s="307" t="s">
        <v>336</v>
      </c>
      <c r="ORK648" s="307"/>
      <c r="ORL648" s="307"/>
      <c r="ORM648" s="307"/>
      <c r="ORN648" s="307"/>
      <c r="ORO648" s="307"/>
      <c r="ORP648" s="307"/>
      <c r="ORQ648" s="307"/>
      <c r="ORR648" s="307" t="s">
        <v>336</v>
      </c>
      <c r="ORS648" s="307"/>
      <c r="ORT648" s="307"/>
      <c r="ORU648" s="307"/>
      <c r="ORV648" s="307"/>
      <c r="ORW648" s="307"/>
      <c r="ORX648" s="307"/>
      <c r="ORY648" s="307"/>
      <c r="ORZ648" s="307" t="s">
        <v>336</v>
      </c>
      <c r="OSA648" s="307"/>
      <c r="OSB648" s="307"/>
      <c r="OSC648" s="307"/>
      <c r="OSD648" s="307"/>
      <c r="OSE648" s="307"/>
      <c r="OSF648" s="307"/>
      <c r="OSG648" s="307"/>
      <c r="OSH648" s="307" t="s">
        <v>336</v>
      </c>
      <c r="OSI648" s="307"/>
      <c r="OSJ648" s="307"/>
      <c r="OSK648" s="307"/>
      <c r="OSL648" s="307"/>
      <c r="OSM648" s="307"/>
      <c r="OSN648" s="307"/>
      <c r="OSO648" s="307"/>
      <c r="OSP648" s="307" t="s">
        <v>336</v>
      </c>
      <c r="OSQ648" s="307"/>
      <c r="OSR648" s="307"/>
      <c r="OSS648" s="307"/>
      <c r="OST648" s="307"/>
      <c r="OSU648" s="307"/>
      <c r="OSV648" s="307"/>
      <c r="OSW648" s="307"/>
      <c r="OSX648" s="307" t="s">
        <v>336</v>
      </c>
      <c r="OSY648" s="307"/>
      <c r="OSZ648" s="307"/>
      <c r="OTA648" s="307"/>
      <c r="OTB648" s="307"/>
      <c r="OTC648" s="307"/>
      <c r="OTD648" s="307"/>
      <c r="OTE648" s="307"/>
      <c r="OTF648" s="307" t="s">
        <v>336</v>
      </c>
      <c r="OTG648" s="307"/>
      <c r="OTH648" s="307"/>
      <c r="OTI648" s="307"/>
      <c r="OTJ648" s="307"/>
      <c r="OTK648" s="307"/>
      <c r="OTL648" s="307"/>
      <c r="OTM648" s="307"/>
      <c r="OTN648" s="307" t="s">
        <v>336</v>
      </c>
      <c r="OTO648" s="307"/>
      <c r="OTP648" s="307"/>
      <c r="OTQ648" s="307"/>
      <c r="OTR648" s="307"/>
      <c r="OTS648" s="307"/>
      <c r="OTT648" s="307"/>
      <c r="OTU648" s="307"/>
      <c r="OTV648" s="307" t="s">
        <v>336</v>
      </c>
      <c r="OTW648" s="307"/>
      <c r="OTX648" s="307"/>
      <c r="OTY648" s="307"/>
      <c r="OTZ648" s="307"/>
      <c r="OUA648" s="307"/>
      <c r="OUB648" s="307"/>
      <c r="OUC648" s="307"/>
      <c r="OUD648" s="307" t="s">
        <v>336</v>
      </c>
      <c r="OUE648" s="307"/>
      <c r="OUF648" s="307"/>
      <c r="OUG648" s="307"/>
      <c r="OUH648" s="307"/>
      <c r="OUI648" s="307"/>
      <c r="OUJ648" s="307"/>
      <c r="OUK648" s="307"/>
      <c r="OUL648" s="307" t="s">
        <v>336</v>
      </c>
      <c r="OUM648" s="307"/>
      <c r="OUN648" s="307"/>
      <c r="OUO648" s="307"/>
      <c r="OUP648" s="307"/>
      <c r="OUQ648" s="307"/>
      <c r="OUR648" s="307"/>
      <c r="OUS648" s="307"/>
      <c r="OUT648" s="307" t="s">
        <v>336</v>
      </c>
      <c r="OUU648" s="307"/>
      <c r="OUV648" s="307"/>
      <c r="OUW648" s="307"/>
      <c r="OUX648" s="307"/>
      <c r="OUY648" s="307"/>
      <c r="OUZ648" s="307"/>
      <c r="OVA648" s="307"/>
      <c r="OVB648" s="307" t="s">
        <v>336</v>
      </c>
      <c r="OVC648" s="307"/>
      <c r="OVD648" s="307"/>
      <c r="OVE648" s="307"/>
      <c r="OVF648" s="307"/>
      <c r="OVG648" s="307"/>
      <c r="OVH648" s="307"/>
      <c r="OVI648" s="307"/>
      <c r="OVJ648" s="307" t="s">
        <v>336</v>
      </c>
      <c r="OVK648" s="307"/>
      <c r="OVL648" s="307"/>
      <c r="OVM648" s="307"/>
      <c r="OVN648" s="307"/>
      <c r="OVO648" s="307"/>
      <c r="OVP648" s="307"/>
      <c r="OVQ648" s="307"/>
      <c r="OVR648" s="307" t="s">
        <v>336</v>
      </c>
      <c r="OVS648" s="307"/>
      <c r="OVT648" s="307"/>
      <c r="OVU648" s="307"/>
      <c r="OVV648" s="307"/>
      <c r="OVW648" s="307"/>
      <c r="OVX648" s="307"/>
      <c r="OVY648" s="307"/>
      <c r="OVZ648" s="307" t="s">
        <v>336</v>
      </c>
      <c r="OWA648" s="307"/>
      <c r="OWB648" s="307"/>
      <c r="OWC648" s="307"/>
      <c r="OWD648" s="307"/>
      <c r="OWE648" s="307"/>
      <c r="OWF648" s="307"/>
      <c r="OWG648" s="307"/>
      <c r="OWH648" s="307" t="s">
        <v>336</v>
      </c>
      <c r="OWI648" s="307"/>
      <c r="OWJ648" s="307"/>
      <c r="OWK648" s="307"/>
      <c r="OWL648" s="307"/>
      <c r="OWM648" s="307"/>
      <c r="OWN648" s="307"/>
      <c r="OWO648" s="307"/>
      <c r="OWP648" s="307" t="s">
        <v>336</v>
      </c>
      <c r="OWQ648" s="307"/>
      <c r="OWR648" s="307"/>
      <c r="OWS648" s="307"/>
      <c r="OWT648" s="307"/>
      <c r="OWU648" s="307"/>
      <c r="OWV648" s="307"/>
      <c r="OWW648" s="307"/>
      <c r="OWX648" s="307" t="s">
        <v>336</v>
      </c>
      <c r="OWY648" s="307"/>
      <c r="OWZ648" s="307"/>
      <c r="OXA648" s="307"/>
      <c r="OXB648" s="307"/>
      <c r="OXC648" s="307"/>
      <c r="OXD648" s="307"/>
      <c r="OXE648" s="307"/>
      <c r="OXF648" s="307" t="s">
        <v>336</v>
      </c>
      <c r="OXG648" s="307"/>
      <c r="OXH648" s="307"/>
      <c r="OXI648" s="307"/>
      <c r="OXJ648" s="307"/>
      <c r="OXK648" s="307"/>
      <c r="OXL648" s="307"/>
      <c r="OXM648" s="307"/>
      <c r="OXN648" s="307" t="s">
        <v>336</v>
      </c>
      <c r="OXO648" s="307"/>
      <c r="OXP648" s="307"/>
      <c r="OXQ648" s="307"/>
      <c r="OXR648" s="307"/>
      <c r="OXS648" s="307"/>
      <c r="OXT648" s="307"/>
      <c r="OXU648" s="307"/>
      <c r="OXV648" s="307" t="s">
        <v>336</v>
      </c>
      <c r="OXW648" s="307"/>
      <c r="OXX648" s="307"/>
      <c r="OXY648" s="307"/>
      <c r="OXZ648" s="307"/>
      <c r="OYA648" s="307"/>
      <c r="OYB648" s="307"/>
      <c r="OYC648" s="307"/>
      <c r="OYD648" s="307" t="s">
        <v>336</v>
      </c>
      <c r="OYE648" s="307"/>
      <c r="OYF648" s="307"/>
      <c r="OYG648" s="307"/>
      <c r="OYH648" s="307"/>
      <c r="OYI648" s="307"/>
      <c r="OYJ648" s="307"/>
      <c r="OYK648" s="307"/>
      <c r="OYL648" s="307" t="s">
        <v>336</v>
      </c>
      <c r="OYM648" s="307"/>
      <c r="OYN648" s="307"/>
      <c r="OYO648" s="307"/>
      <c r="OYP648" s="307"/>
      <c r="OYQ648" s="307"/>
      <c r="OYR648" s="307"/>
      <c r="OYS648" s="307"/>
      <c r="OYT648" s="307" t="s">
        <v>336</v>
      </c>
      <c r="OYU648" s="307"/>
      <c r="OYV648" s="307"/>
      <c r="OYW648" s="307"/>
      <c r="OYX648" s="307"/>
      <c r="OYY648" s="307"/>
      <c r="OYZ648" s="307"/>
      <c r="OZA648" s="307"/>
      <c r="OZB648" s="307" t="s">
        <v>336</v>
      </c>
      <c r="OZC648" s="307"/>
      <c r="OZD648" s="307"/>
      <c r="OZE648" s="307"/>
      <c r="OZF648" s="307"/>
      <c r="OZG648" s="307"/>
      <c r="OZH648" s="307"/>
      <c r="OZI648" s="307"/>
      <c r="OZJ648" s="307" t="s">
        <v>336</v>
      </c>
      <c r="OZK648" s="307"/>
      <c r="OZL648" s="307"/>
      <c r="OZM648" s="307"/>
      <c r="OZN648" s="307"/>
      <c r="OZO648" s="307"/>
      <c r="OZP648" s="307"/>
      <c r="OZQ648" s="307"/>
      <c r="OZR648" s="307" t="s">
        <v>336</v>
      </c>
      <c r="OZS648" s="307"/>
      <c r="OZT648" s="307"/>
      <c r="OZU648" s="307"/>
      <c r="OZV648" s="307"/>
      <c r="OZW648" s="307"/>
      <c r="OZX648" s="307"/>
      <c r="OZY648" s="307"/>
      <c r="OZZ648" s="307" t="s">
        <v>336</v>
      </c>
      <c r="PAA648" s="307"/>
      <c r="PAB648" s="307"/>
      <c r="PAC648" s="307"/>
      <c r="PAD648" s="307"/>
      <c r="PAE648" s="307"/>
      <c r="PAF648" s="307"/>
      <c r="PAG648" s="307"/>
      <c r="PAH648" s="307" t="s">
        <v>336</v>
      </c>
      <c r="PAI648" s="307"/>
      <c r="PAJ648" s="307"/>
      <c r="PAK648" s="307"/>
      <c r="PAL648" s="307"/>
      <c r="PAM648" s="307"/>
      <c r="PAN648" s="307"/>
      <c r="PAO648" s="307"/>
      <c r="PAP648" s="307" t="s">
        <v>336</v>
      </c>
      <c r="PAQ648" s="307"/>
      <c r="PAR648" s="307"/>
      <c r="PAS648" s="307"/>
      <c r="PAT648" s="307"/>
      <c r="PAU648" s="307"/>
      <c r="PAV648" s="307"/>
      <c r="PAW648" s="307"/>
      <c r="PAX648" s="307" t="s">
        <v>336</v>
      </c>
      <c r="PAY648" s="307"/>
      <c r="PAZ648" s="307"/>
      <c r="PBA648" s="307"/>
      <c r="PBB648" s="307"/>
      <c r="PBC648" s="307"/>
      <c r="PBD648" s="307"/>
      <c r="PBE648" s="307"/>
      <c r="PBF648" s="307" t="s">
        <v>336</v>
      </c>
      <c r="PBG648" s="307"/>
      <c r="PBH648" s="307"/>
      <c r="PBI648" s="307"/>
      <c r="PBJ648" s="307"/>
      <c r="PBK648" s="307"/>
      <c r="PBL648" s="307"/>
      <c r="PBM648" s="307"/>
      <c r="PBN648" s="307" t="s">
        <v>336</v>
      </c>
      <c r="PBO648" s="307"/>
      <c r="PBP648" s="307"/>
      <c r="PBQ648" s="307"/>
      <c r="PBR648" s="307"/>
      <c r="PBS648" s="307"/>
      <c r="PBT648" s="307"/>
      <c r="PBU648" s="307"/>
      <c r="PBV648" s="307" t="s">
        <v>336</v>
      </c>
      <c r="PBW648" s="307"/>
      <c r="PBX648" s="307"/>
      <c r="PBY648" s="307"/>
      <c r="PBZ648" s="307"/>
      <c r="PCA648" s="307"/>
      <c r="PCB648" s="307"/>
      <c r="PCC648" s="307"/>
      <c r="PCD648" s="307" t="s">
        <v>336</v>
      </c>
      <c r="PCE648" s="307"/>
      <c r="PCF648" s="307"/>
      <c r="PCG648" s="307"/>
      <c r="PCH648" s="307"/>
      <c r="PCI648" s="307"/>
      <c r="PCJ648" s="307"/>
      <c r="PCK648" s="307"/>
      <c r="PCL648" s="307" t="s">
        <v>336</v>
      </c>
      <c r="PCM648" s="307"/>
      <c r="PCN648" s="307"/>
      <c r="PCO648" s="307"/>
      <c r="PCP648" s="307"/>
      <c r="PCQ648" s="307"/>
      <c r="PCR648" s="307"/>
      <c r="PCS648" s="307"/>
      <c r="PCT648" s="307" t="s">
        <v>336</v>
      </c>
      <c r="PCU648" s="307"/>
      <c r="PCV648" s="307"/>
      <c r="PCW648" s="307"/>
      <c r="PCX648" s="307"/>
      <c r="PCY648" s="307"/>
      <c r="PCZ648" s="307"/>
      <c r="PDA648" s="307"/>
      <c r="PDB648" s="307" t="s">
        <v>336</v>
      </c>
      <c r="PDC648" s="307"/>
      <c r="PDD648" s="307"/>
      <c r="PDE648" s="307"/>
      <c r="PDF648" s="307"/>
      <c r="PDG648" s="307"/>
      <c r="PDH648" s="307"/>
      <c r="PDI648" s="307"/>
      <c r="PDJ648" s="307" t="s">
        <v>336</v>
      </c>
      <c r="PDK648" s="307"/>
      <c r="PDL648" s="307"/>
      <c r="PDM648" s="307"/>
      <c r="PDN648" s="307"/>
      <c r="PDO648" s="307"/>
      <c r="PDP648" s="307"/>
      <c r="PDQ648" s="307"/>
      <c r="PDR648" s="307" t="s">
        <v>336</v>
      </c>
      <c r="PDS648" s="307"/>
      <c r="PDT648" s="307"/>
      <c r="PDU648" s="307"/>
      <c r="PDV648" s="307"/>
      <c r="PDW648" s="307"/>
      <c r="PDX648" s="307"/>
      <c r="PDY648" s="307"/>
      <c r="PDZ648" s="307" t="s">
        <v>336</v>
      </c>
      <c r="PEA648" s="307"/>
      <c r="PEB648" s="307"/>
      <c r="PEC648" s="307"/>
      <c r="PED648" s="307"/>
      <c r="PEE648" s="307"/>
      <c r="PEF648" s="307"/>
      <c r="PEG648" s="307"/>
      <c r="PEH648" s="307" t="s">
        <v>336</v>
      </c>
      <c r="PEI648" s="307"/>
      <c r="PEJ648" s="307"/>
      <c r="PEK648" s="307"/>
      <c r="PEL648" s="307"/>
      <c r="PEM648" s="307"/>
      <c r="PEN648" s="307"/>
      <c r="PEO648" s="307"/>
      <c r="PEP648" s="307" t="s">
        <v>336</v>
      </c>
      <c r="PEQ648" s="307"/>
      <c r="PER648" s="307"/>
      <c r="PES648" s="307"/>
      <c r="PET648" s="307"/>
      <c r="PEU648" s="307"/>
      <c r="PEV648" s="307"/>
      <c r="PEW648" s="307"/>
      <c r="PEX648" s="307" t="s">
        <v>336</v>
      </c>
      <c r="PEY648" s="307"/>
      <c r="PEZ648" s="307"/>
      <c r="PFA648" s="307"/>
      <c r="PFB648" s="307"/>
      <c r="PFC648" s="307"/>
      <c r="PFD648" s="307"/>
      <c r="PFE648" s="307"/>
      <c r="PFF648" s="307" t="s">
        <v>336</v>
      </c>
      <c r="PFG648" s="307"/>
      <c r="PFH648" s="307"/>
      <c r="PFI648" s="307"/>
      <c r="PFJ648" s="307"/>
      <c r="PFK648" s="307"/>
      <c r="PFL648" s="307"/>
      <c r="PFM648" s="307"/>
      <c r="PFN648" s="307" t="s">
        <v>336</v>
      </c>
      <c r="PFO648" s="307"/>
      <c r="PFP648" s="307"/>
      <c r="PFQ648" s="307"/>
      <c r="PFR648" s="307"/>
      <c r="PFS648" s="307"/>
      <c r="PFT648" s="307"/>
      <c r="PFU648" s="307"/>
      <c r="PFV648" s="307" t="s">
        <v>336</v>
      </c>
      <c r="PFW648" s="307"/>
      <c r="PFX648" s="307"/>
      <c r="PFY648" s="307"/>
      <c r="PFZ648" s="307"/>
      <c r="PGA648" s="307"/>
      <c r="PGB648" s="307"/>
      <c r="PGC648" s="307"/>
      <c r="PGD648" s="307" t="s">
        <v>336</v>
      </c>
      <c r="PGE648" s="307"/>
      <c r="PGF648" s="307"/>
      <c r="PGG648" s="307"/>
      <c r="PGH648" s="307"/>
      <c r="PGI648" s="307"/>
      <c r="PGJ648" s="307"/>
      <c r="PGK648" s="307"/>
      <c r="PGL648" s="307" t="s">
        <v>336</v>
      </c>
      <c r="PGM648" s="307"/>
      <c r="PGN648" s="307"/>
      <c r="PGO648" s="307"/>
      <c r="PGP648" s="307"/>
      <c r="PGQ648" s="307"/>
      <c r="PGR648" s="307"/>
      <c r="PGS648" s="307"/>
      <c r="PGT648" s="307" t="s">
        <v>336</v>
      </c>
      <c r="PGU648" s="307"/>
      <c r="PGV648" s="307"/>
      <c r="PGW648" s="307"/>
      <c r="PGX648" s="307"/>
      <c r="PGY648" s="307"/>
      <c r="PGZ648" s="307"/>
      <c r="PHA648" s="307"/>
      <c r="PHB648" s="307" t="s">
        <v>336</v>
      </c>
      <c r="PHC648" s="307"/>
      <c r="PHD648" s="307"/>
      <c r="PHE648" s="307"/>
      <c r="PHF648" s="307"/>
      <c r="PHG648" s="307"/>
      <c r="PHH648" s="307"/>
      <c r="PHI648" s="307"/>
      <c r="PHJ648" s="307" t="s">
        <v>336</v>
      </c>
      <c r="PHK648" s="307"/>
      <c r="PHL648" s="307"/>
      <c r="PHM648" s="307"/>
      <c r="PHN648" s="307"/>
      <c r="PHO648" s="307"/>
      <c r="PHP648" s="307"/>
      <c r="PHQ648" s="307"/>
      <c r="PHR648" s="307" t="s">
        <v>336</v>
      </c>
      <c r="PHS648" s="307"/>
      <c r="PHT648" s="307"/>
      <c r="PHU648" s="307"/>
      <c r="PHV648" s="307"/>
      <c r="PHW648" s="307"/>
      <c r="PHX648" s="307"/>
      <c r="PHY648" s="307"/>
      <c r="PHZ648" s="307" t="s">
        <v>336</v>
      </c>
      <c r="PIA648" s="307"/>
      <c r="PIB648" s="307"/>
      <c r="PIC648" s="307"/>
      <c r="PID648" s="307"/>
      <c r="PIE648" s="307"/>
      <c r="PIF648" s="307"/>
      <c r="PIG648" s="307"/>
      <c r="PIH648" s="307" t="s">
        <v>336</v>
      </c>
      <c r="PII648" s="307"/>
      <c r="PIJ648" s="307"/>
      <c r="PIK648" s="307"/>
      <c r="PIL648" s="307"/>
      <c r="PIM648" s="307"/>
      <c r="PIN648" s="307"/>
      <c r="PIO648" s="307"/>
      <c r="PIP648" s="307" t="s">
        <v>336</v>
      </c>
      <c r="PIQ648" s="307"/>
      <c r="PIR648" s="307"/>
      <c r="PIS648" s="307"/>
      <c r="PIT648" s="307"/>
      <c r="PIU648" s="307"/>
      <c r="PIV648" s="307"/>
      <c r="PIW648" s="307"/>
      <c r="PIX648" s="307" t="s">
        <v>336</v>
      </c>
      <c r="PIY648" s="307"/>
      <c r="PIZ648" s="307"/>
      <c r="PJA648" s="307"/>
      <c r="PJB648" s="307"/>
      <c r="PJC648" s="307"/>
      <c r="PJD648" s="307"/>
      <c r="PJE648" s="307"/>
      <c r="PJF648" s="307" t="s">
        <v>336</v>
      </c>
      <c r="PJG648" s="307"/>
      <c r="PJH648" s="307"/>
      <c r="PJI648" s="307"/>
      <c r="PJJ648" s="307"/>
      <c r="PJK648" s="307"/>
      <c r="PJL648" s="307"/>
      <c r="PJM648" s="307"/>
      <c r="PJN648" s="307" t="s">
        <v>336</v>
      </c>
      <c r="PJO648" s="307"/>
      <c r="PJP648" s="307"/>
      <c r="PJQ648" s="307"/>
      <c r="PJR648" s="307"/>
      <c r="PJS648" s="307"/>
      <c r="PJT648" s="307"/>
      <c r="PJU648" s="307"/>
      <c r="PJV648" s="307" t="s">
        <v>336</v>
      </c>
      <c r="PJW648" s="307"/>
      <c r="PJX648" s="307"/>
      <c r="PJY648" s="307"/>
      <c r="PJZ648" s="307"/>
      <c r="PKA648" s="307"/>
      <c r="PKB648" s="307"/>
      <c r="PKC648" s="307"/>
      <c r="PKD648" s="307" t="s">
        <v>336</v>
      </c>
      <c r="PKE648" s="307"/>
      <c r="PKF648" s="307"/>
      <c r="PKG648" s="307"/>
      <c r="PKH648" s="307"/>
      <c r="PKI648" s="307"/>
      <c r="PKJ648" s="307"/>
      <c r="PKK648" s="307"/>
      <c r="PKL648" s="307" t="s">
        <v>336</v>
      </c>
      <c r="PKM648" s="307"/>
      <c r="PKN648" s="307"/>
      <c r="PKO648" s="307"/>
      <c r="PKP648" s="307"/>
      <c r="PKQ648" s="307"/>
      <c r="PKR648" s="307"/>
      <c r="PKS648" s="307"/>
      <c r="PKT648" s="307" t="s">
        <v>336</v>
      </c>
      <c r="PKU648" s="307"/>
      <c r="PKV648" s="307"/>
      <c r="PKW648" s="307"/>
      <c r="PKX648" s="307"/>
      <c r="PKY648" s="307"/>
      <c r="PKZ648" s="307"/>
      <c r="PLA648" s="307"/>
      <c r="PLB648" s="307" t="s">
        <v>336</v>
      </c>
      <c r="PLC648" s="307"/>
      <c r="PLD648" s="307"/>
      <c r="PLE648" s="307"/>
      <c r="PLF648" s="307"/>
      <c r="PLG648" s="307"/>
      <c r="PLH648" s="307"/>
      <c r="PLI648" s="307"/>
      <c r="PLJ648" s="307" t="s">
        <v>336</v>
      </c>
      <c r="PLK648" s="307"/>
      <c r="PLL648" s="307"/>
      <c r="PLM648" s="307"/>
      <c r="PLN648" s="307"/>
      <c r="PLO648" s="307"/>
      <c r="PLP648" s="307"/>
      <c r="PLQ648" s="307"/>
      <c r="PLR648" s="307" t="s">
        <v>336</v>
      </c>
      <c r="PLS648" s="307"/>
      <c r="PLT648" s="307"/>
      <c r="PLU648" s="307"/>
      <c r="PLV648" s="307"/>
      <c r="PLW648" s="307"/>
      <c r="PLX648" s="307"/>
      <c r="PLY648" s="307"/>
      <c r="PLZ648" s="307" t="s">
        <v>336</v>
      </c>
      <c r="PMA648" s="307"/>
      <c r="PMB648" s="307"/>
      <c r="PMC648" s="307"/>
      <c r="PMD648" s="307"/>
      <c r="PME648" s="307"/>
      <c r="PMF648" s="307"/>
      <c r="PMG648" s="307"/>
      <c r="PMH648" s="307" t="s">
        <v>336</v>
      </c>
      <c r="PMI648" s="307"/>
      <c r="PMJ648" s="307"/>
      <c r="PMK648" s="307"/>
      <c r="PML648" s="307"/>
      <c r="PMM648" s="307"/>
      <c r="PMN648" s="307"/>
      <c r="PMO648" s="307"/>
      <c r="PMP648" s="307" t="s">
        <v>336</v>
      </c>
      <c r="PMQ648" s="307"/>
      <c r="PMR648" s="307"/>
      <c r="PMS648" s="307"/>
      <c r="PMT648" s="307"/>
      <c r="PMU648" s="307"/>
      <c r="PMV648" s="307"/>
      <c r="PMW648" s="307"/>
      <c r="PMX648" s="307" t="s">
        <v>336</v>
      </c>
      <c r="PMY648" s="307"/>
      <c r="PMZ648" s="307"/>
      <c r="PNA648" s="307"/>
      <c r="PNB648" s="307"/>
      <c r="PNC648" s="307"/>
      <c r="PND648" s="307"/>
      <c r="PNE648" s="307"/>
      <c r="PNF648" s="307" t="s">
        <v>336</v>
      </c>
      <c r="PNG648" s="307"/>
      <c r="PNH648" s="307"/>
      <c r="PNI648" s="307"/>
      <c r="PNJ648" s="307"/>
      <c r="PNK648" s="307"/>
      <c r="PNL648" s="307"/>
      <c r="PNM648" s="307"/>
      <c r="PNN648" s="307" t="s">
        <v>336</v>
      </c>
      <c r="PNO648" s="307"/>
      <c r="PNP648" s="307"/>
      <c r="PNQ648" s="307"/>
      <c r="PNR648" s="307"/>
      <c r="PNS648" s="307"/>
      <c r="PNT648" s="307"/>
      <c r="PNU648" s="307"/>
      <c r="PNV648" s="307" t="s">
        <v>336</v>
      </c>
      <c r="PNW648" s="307"/>
      <c r="PNX648" s="307"/>
      <c r="PNY648" s="307"/>
      <c r="PNZ648" s="307"/>
      <c r="POA648" s="307"/>
      <c r="POB648" s="307"/>
      <c r="POC648" s="307"/>
      <c r="POD648" s="307" t="s">
        <v>336</v>
      </c>
      <c r="POE648" s="307"/>
      <c r="POF648" s="307"/>
      <c r="POG648" s="307"/>
      <c r="POH648" s="307"/>
      <c r="POI648" s="307"/>
      <c r="POJ648" s="307"/>
      <c r="POK648" s="307"/>
      <c r="POL648" s="307" t="s">
        <v>336</v>
      </c>
      <c r="POM648" s="307"/>
      <c r="PON648" s="307"/>
      <c r="POO648" s="307"/>
      <c r="POP648" s="307"/>
      <c r="POQ648" s="307"/>
      <c r="POR648" s="307"/>
      <c r="POS648" s="307"/>
      <c r="POT648" s="307" t="s">
        <v>336</v>
      </c>
      <c r="POU648" s="307"/>
      <c r="POV648" s="307"/>
      <c r="POW648" s="307"/>
      <c r="POX648" s="307"/>
      <c r="POY648" s="307"/>
      <c r="POZ648" s="307"/>
      <c r="PPA648" s="307"/>
      <c r="PPB648" s="307" t="s">
        <v>336</v>
      </c>
      <c r="PPC648" s="307"/>
      <c r="PPD648" s="307"/>
      <c r="PPE648" s="307"/>
      <c r="PPF648" s="307"/>
      <c r="PPG648" s="307"/>
      <c r="PPH648" s="307"/>
      <c r="PPI648" s="307"/>
      <c r="PPJ648" s="307" t="s">
        <v>336</v>
      </c>
      <c r="PPK648" s="307"/>
      <c r="PPL648" s="307"/>
      <c r="PPM648" s="307"/>
      <c r="PPN648" s="307"/>
      <c r="PPO648" s="307"/>
      <c r="PPP648" s="307"/>
      <c r="PPQ648" s="307"/>
      <c r="PPR648" s="307" t="s">
        <v>336</v>
      </c>
      <c r="PPS648" s="307"/>
      <c r="PPT648" s="307"/>
      <c r="PPU648" s="307"/>
      <c r="PPV648" s="307"/>
      <c r="PPW648" s="307"/>
      <c r="PPX648" s="307"/>
      <c r="PPY648" s="307"/>
      <c r="PPZ648" s="307" t="s">
        <v>336</v>
      </c>
      <c r="PQA648" s="307"/>
      <c r="PQB648" s="307"/>
      <c r="PQC648" s="307"/>
      <c r="PQD648" s="307"/>
      <c r="PQE648" s="307"/>
      <c r="PQF648" s="307"/>
      <c r="PQG648" s="307"/>
      <c r="PQH648" s="307" t="s">
        <v>336</v>
      </c>
      <c r="PQI648" s="307"/>
      <c r="PQJ648" s="307"/>
      <c r="PQK648" s="307"/>
      <c r="PQL648" s="307"/>
      <c r="PQM648" s="307"/>
      <c r="PQN648" s="307"/>
      <c r="PQO648" s="307"/>
      <c r="PQP648" s="307" t="s">
        <v>336</v>
      </c>
      <c r="PQQ648" s="307"/>
      <c r="PQR648" s="307"/>
      <c r="PQS648" s="307"/>
      <c r="PQT648" s="307"/>
      <c r="PQU648" s="307"/>
      <c r="PQV648" s="307"/>
      <c r="PQW648" s="307"/>
      <c r="PQX648" s="307" t="s">
        <v>336</v>
      </c>
      <c r="PQY648" s="307"/>
      <c r="PQZ648" s="307"/>
      <c r="PRA648" s="307"/>
      <c r="PRB648" s="307"/>
      <c r="PRC648" s="307"/>
      <c r="PRD648" s="307"/>
      <c r="PRE648" s="307"/>
      <c r="PRF648" s="307" t="s">
        <v>336</v>
      </c>
      <c r="PRG648" s="307"/>
      <c r="PRH648" s="307"/>
      <c r="PRI648" s="307"/>
      <c r="PRJ648" s="307"/>
      <c r="PRK648" s="307"/>
      <c r="PRL648" s="307"/>
      <c r="PRM648" s="307"/>
      <c r="PRN648" s="307" t="s">
        <v>336</v>
      </c>
      <c r="PRO648" s="307"/>
      <c r="PRP648" s="307"/>
      <c r="PRQ648" s="307"/>
      <c r="PRR648" s="307"/>
      <c r="PRS648" s="307"/>
      <c r="PRT648" s="307"/>
      <c r="PRU648" s="307"/>
      <c r="PRV648" s="307" t="s">
        <v>336</v>
      </c>
      <c r="PRW648" s="307"/>
      <c r="PRX648" s="307"/>
      <c r="PRY648" s="307"/>
      <c r="PRZ648" s="307"/>
      <c r="PSA648" s="307"/>
      <c r="PSB648" s="307"/>
      <c r="PSC648" s="307"/>
      <c r="PSD648" s="307" t="s">
        <v>336</v>
      </c>
      <c r="PSE648" s="307"/>
      <c r="PSF648" s="307"/>
      <c r="PSG648" s="307"/>
      <c r="PSH648" s="307"/>
      <c r="PSI648" s="307"/>
      <c r="PSJ648" s="307"/>
      <c r="PSK648" s="307"/>
      <c r="PSL648" s="307" t="s">
        <v>336</v>
      </c>
      <c r="PSM648" s="307"/>
      <c r="PSN648" s="307"/>
      <c r="PSO648" s="307"/>
      <c r="PSP648" s="307"/>
      <c r="PSQ648" s="307"/>
      <c r="PSR648" s="307"/>
      <c r="PSS648" s="307"/>
      <c r="PST648" s="307" t="s">
        <v>336</v>
      </c>
      <c r="PSU648" s="307"/>
      <c r="PSV648" s="307"/>
      <c r="PSW648" s="307"/>
      <c r="PSX648" s="307"/>
      <c r="PSY648" s="307"/>
      <c r="PSZ648" s="307"/>
      <c r="PTA648" s="307"/>
      <c r="PTB648" s="307" t="s">
        <v>336</v>
      </c>
      <c r="PTC648" s="307"/>
      <c r="PTD648" s="307"/>
      <c r="PTE648" s="307"/>
      <c r="PTF648" s="307"/>
      <c r="PTG648" s="307"/>
      <c r="PTH648" s="307"/>
      <c r="PTI648" s="307"/>
      <c r="PTJ648" s="307" t="s">
        <v>336</v>
      </c>
      <c r="PTK648" s="307"/>
      <c r="PTL648" s="307"/>
      <c r="PTM648" s="307"/>
      <c r="PTN648" s="307"/>
      <c r="PTO648" s="307"/>
      <c r="PTP648" s="307"/>
      <c r="PTQ648" s="307"/>
      <c r="PTR648" s="307" t="s">
        <v>336</v>
      </c>
      <c r="PTS648" s="307"/>
      <c r="PTT648" s="307"/>
      <c r="PTU648" s="307"/>
      <c r="PTV648" s="307"/>
      <c r="PTW648" s="307"/>
      <c r="PTX648" s="307"/>
      <c r="PTY648" s="307"/>
      <c r="PTZ648" s="307" t="s">
        <v>336</v>
      </c>
      <c r="PUA648" s="307"/>
      <c r="PUB648" s="307"/>
      <c r="PUC648" s="307"/>
      <c r="PUD648" s="307"/>
      <c r="PUE648" s="307"/>
      <c r="PUF648" s="307"/>
      <c r="PUG648" s="307"/>
      <c r="PUH648" s="307" t="s">
        <v>336</v>
      </c>
      <c r="PUI648" s="307"/>
      <c r="PUJ648" s="307"/>
      <c r="PUK648" s="307"/>
      <c r="PUL648" s="307"/>
      <c r="PUM648" s="307"/>
      <c r="PUN648" s="307"/>
      <c r="PUO648" s="307"/>
      <c r="PUP648" s="307" t="s">
        <v>336</v>
      </c>
      <c r="PUQ648" s="307"/>
      <c r="PUR648" s="307"/>
      <c r="PUS648" s="307"/>
      <c r="PUT648" s="307"/>
      <c r="PUU648" s="307"/>
      <c r="PUV648" s="307"/>
      <c r="PUW648" s="307"/>
      <c r="PUX648" s="307" t="s">
        <v>336</v>
      </c>
      <c r="PUY648" s="307"/>
      <c r="PUZ648" s="307"/>
      <c r="PVA648" s="307"/>
      <c r="PVB648" s="307"/>
      <c r="PVC648" s="307"/>
      <c r="PVD648" s="307"/>
      <c r="PVE648" s="307"/>
      <c r="PVF648" s="307" t="s">
        <v>336</v>
      </c>
      <c r="PVG648" s="307"/>
      <c r="PVH648" s="307"/>
      <c r="PVI648" s="307"/>
      <c r="PVJ648" s="307"/>
      <c r="PVK648" s="307"/>
      <c r="PVL648" s="307"/>
      <c r="PVM648" s="307"/>
      <c r="PVN648" s="307" t="s">
        <v>336</v>
      </c>
      <c r="PVO648" s="307"/>
      <c r="PVP648" s="307"/>
      <c r="PVQ648" s="307"/>
      <c r="PVR648" s="307"/>
      <c r="PVS648" s="307"/>
      <c r="PVT648" s="307"/>
      <c r="PVU648" s="307"/>
      <c r="PVV648" s="307" t="s">
        <v>336</v>
      </c>
      <c r="PVW648" s="307"/>
      <c r="PVX648" s="307"/>
      <c r="PVY648" s="307"/>
      <c r="PVZ648" s="307"/>
      <c r="PWA648" s="307"/>
      <c r="PWB648" s="307"/>
      <c r="PWC648" s="307"/>
      <c r="PWD648" s="307" t="s">
        <v>336</v>
      </c>
      <c r="PWE648" s="307"/>
      <c r="PWF648" s="307"/>
      <c r="PWG648" s="307"/>
      <c r="PWH648" s="307"/>
      <c r="PWI648" s="307"/>
      <c r="PWJ648" s="307"/>
      <c r="PWK648" s="307"/>
      <c r="PWL648" s="307" t="s">
        <v>336</v>
      </c>
      <c r="PWM648" s="307"/>
      <c r="PWN648" s="307"/>
      <c r="PWO648" s="307"/>
      <c r="PWP648" s="307"/>
      <c r="PWQ648" s="307"/>
      <c r="PWR648" s="307"/>
      <c r="PWS648" s="307"/>
      <c r="PWT648" s="307" t="s">
        <v>336</v>
      </c>
      <c r="PWU648" s="307"/>
      <c r="PWV648" s="307"/>
      <c r="PWW648" s="307"/>
      <c r="PWX648" s="307"/>
      <c r="PWY648" s="307"/>
      <c r="PWZ648" s="307"/>
      <c r="PXA648" s="307"/>
      <c r="PXB648" s="307" t="s">
        <v>336</v>
      </c>
      <c r="PXC648" s="307"/>
      <c r="PXD648" s="307"/>
      <c r="PXE648" s="307"/>
      <c r="PXF648" s="307"/>
      <c r="PXG648" s="307"/>
      <c r="PXH648" s="307"/>
      <c r="PXI648" s="307"/>
      <c r="PXJ648" s="307" t="s">
        <v>336</v>
      </c>
      <c r="PXK648" s="307"/>
      <c r="PXL648" s="307"/>
      <c r="PXM648" s="307"/>
      <c r="PXN648" s="307"/>
      <c r="PXO648" s="307"/>
      <c r="PXP648" s="307"/>
      <c r="PXQ648" s="307"/>
      <c r="PXR648" s="307" t="s">
        <v>336</v>
      </c>
      <c r="PXS648" s="307"/>
      <c r="PXT648" s="307"/>
      <c r="PXU648" s="307"/>
      <c r="PXV648" s="307"/>
      <c r="PXW648" s="307"/>
      <c r="PXX648" s="307"/>
      <c r="PXY648" s="307"/>
      <c r="PXZ648" s="307" t="s">
        <v>336</v>
      </c>
      <c r="PYA648" s="307"/>
      <c r="PYB648" s="307"/>
      <c r="PYC648" s="307"/>
      <c r="PYD648" s="307"/>
      <c r="PYE648" s="307"/>
      <c r="PYF648" s="307"/>
      <c r="PYG648" s="307"/>
      <c r="PYH648" s="307" t="s">
        <v>336</v>
      </c>
      <c r="PYI648" s="307"/>
      <c r="PYJ648" s="307"/>
      <c r="PYK648" s="307"/>
      <c r="PYL648" s="307"/>
      <c r="PYM648" s="307"/>
      <c r="PYN648" s="307"/>
      <c r="PYO648" s="307"/>
      <c r="PYP648" s="307" t="s">
        <v>336</v>
      </c>
      <c r="PYQ648" s="307"/>
      <c r="PYR648" s="307"/>
      <c r="PYS648" s="307"/>
      <c r="PYT648" s="307"/>
      <c r="PYU648" s="307"/>
      <c r="PYV648" s="307"/>
      <c r="PYW648" s="307"/>
      <c r="PYX648" s="307" t="s">
        <v>336</v>
      </c>
      <c r="PYY648" s="307"/>
      <c r="PYZ648" s="307"/>
      <c r="PZA648" s="307"/>
      <c r="PZB648" s="307"/>
      <c r="PZC648" s="307"/>
      <c r="PZD648" s="307"/>
      <c r="PZE648" s="307"/>
      <c r="PZF648" s="307" t="s">
        <v>336</v>
      </c>
      <c r="PZG648" s="307"/>
      <c r="PZH648" s="307"/>
      <c r="PZI648" s="307"/>
      <c r="PZJ648" s="307"/>
      <c r="PZK648" s="307"/>
      <c r="PZL648" s="307"/>
      <c r="PZM648" s="307"/>
      <c r="PZN648" s="307" t="s">
        <v>336</v>
      </c>
      <c r="PZO648" s="307"/>
      <c r="PZP648" s="307"/>
      <c r="PZQ648" s="307"/>
      <c r="PZR648" s="307"/>
      <c r="PZS648" s="307"/>
      <c r="PZT648" s="307"/>
      <c r="PZU648" s="307"/>
      <c r="PZV648" s="307" t="s">
        <v>336</v>
      </c>
      <c r="PZW648" s="307"/>
      <c r="PZX648" s="307"/>
      <c r="PZY648" s="307"/>
      <c r="PZZ648" s="307"/>
      <c r="QAA648" s="307"/>
      <c r="QAB648" s="307"/>
      <c r="QAC648" s="307"/>
      <c r="QAD648" s="307" t="s">
        <v>336</v>
      </c>
      <c r="QAE648" s="307"/>
      <c r="QAF648" s="307"/>
      <c r="QAG648" s="307"/>
      <c r="QAH648" s="307"/>
      <c r="QAI648" s="307"/>
      <c r="QAJ648" s="307"/>
      <c r="QAK648" s="307"/>
      <c r="QAL648" s="307" t="s">
        <v>336</v>
      </c>
      <c r="QAM648" s="307"/>
      <c r="QAN648" s="307"/>
      <c r="QAO648" s="307"/>
      <c r="QAP648" s="307"/>
      <c r="QAQ648" s="307"/>
      <c r="QAR648" s="307"/>
      <c r="QAS648" s="307"/>
      <c r="QAT648" s="307" t="s">
        <v>336</v>
      </c>
      <c r="QAU648" s="307"/>
      <c r="QAV648" s="307"/>
      <c r="QAW648" s="307"/>
      <c r="QAX648" s="307"/>
      <c r="QAY648" s="307"/>
      <c r="QAZ648" s="307"/>
      <c r="QBA648" s="307"/>
      <c r="QBB648" s="307" t="s">
        <v>336</v>
      </c>
      <c r="QBC648" s="307"/>
      <c r="QBD648" s="307"/>
      <c r="QBE648" s="307"/>
      <c r="QBF648" s="307"/>
      <c r="QBG648" s="307"/>
      <c r="QBH648" s="307"/>
      <c r="QBI648" s="307"/>
      <c r="QBJ648" s="307" t="s">
        <v>336</v>
      </c>
      <c r="QBK648" s="307"/>
      <c r="QBL648" s="307"/>
      <c r="QBM648" s="307"/>
      <c r="QBN648" s="307"/>
      <c r="QBO648" s="307"/>
      <c r="QBP648" s="307"/>
      <c r="QBQ648" s="307"/>
      <c r="QBR648" s="307" t="s">
        <v>336</v>
      </c>
      <c r="QBS648" s="307"/>
      <c r="QBT648" s="307"/>
      <c r="QBU648" s="307"/>
      <c r="QBV648" s="307"/>
      <c r="QBW648" s="307"/>
      <c r="QBX648" s="307"/>
      <c r="QBY648" s="307"/>
      <c r="QBZ648" s="307" t="s">
        <v>336</v>
      </c>
      <c r="QCA648" s="307"/>
      <c r="QCB648" s="307"/>
      <c r="QCC648" s="307"/>
      <c r="QCD648" s="307"/>
      <c r="QCE648" s="307"/>
      <c r="QCF648" s="307"/>
      <c r="QCG648" s="307"/>
      <c r="QCH648" s="307" t="s">
        <v>336</v>
      </c>
      <c r="QCI648" s="307"/>
      <c r="QCJ648" s="307"/>
      <c r="QCK648" s="307"/>
      <c r="QCL648" s="307"/>
      <c r="QCM648" s="307"/>
      <c r="QCN648" s="307"/>
      <c r="QCO648" s="307"/>
      <c r="QCP648" s="307" t="s">
        <v>336</v>
      </c>
      <c r="QCQ648" s="307"/>
      <c r="QCR648" s="307"/>
      <c r="QCS648" s="307"/>
      <c r="QCT648" s="307"/>
      <c r="QCU648" s="307"/>
      <c r="QCV648" s="307"/>
      <c r="QCW648" s="307"/>
      <c r="QCX648" s="307" t="s">
        <v>336</v>
      </c>
      <c r="QCY648" s="307"/>
      <c r="QCZ648" s="307"/>
      <c r="QDA648" s="307"/>
      <c r="QDB648" s="307"/>
      <c r="QDC648" s="307"/>
      <c r="QDD648" s="307"/>
      <c r="QDE648" s="307"/>
      <c r="QDF648" s="307" t="s">
        <v>336</v>
      </c>
      <c r="QDG648" s="307"/>
      <c r="QDH648" s="307"/>
      <c r="QDI648" s="307"/>
      <c r="QDJ648" s="307"/>
      <c r="QDK648" s="307"/>
      <c r="QDL648" s="307"/>
      <c r="QDM648" s="307"/>
      <c r="QDN648" s="307" t="s">
        <v>336</v>
      </c>
      <c r="QDO648" s="307"/>
      <c r="QDP648" s="307"/>
      <c r="QDQ648" s="307"/>
      <c r="QDR648" s="307"/>
      <c r="QDS648" s="307"/>
      <c r="QDT648" s="307"/>
      <c r="QDU648" s="307"/>
      <c r="QDV648" s="307" t="s">
        <v>336</v>
      </c>
      <c r="QDW648" s="307"/>
      <c r="QDX648" s="307"/>
      <c r="QDY648" s="307"/>
      <c r="QDZ648" s="307"/>
      <c r="QEA648" s="307"/>
      <c r="QEB648" s="307"/>
      <c r="QEC648" s="307"/>
      <c r="QED648" s="307" t="s">
        <v>336</v>
      </c>
      <c r="QEE648" s="307"/>
      <c r="QEF648" s="307"/>
      <c r="QEG648" s="307"/>
      <c r="QEH648" s="307"/>
      <c r="QEI648" s="307"/>
      <c r="QEJ648" s="307"/>
      <c r="QEK648" s="307"/>
      <c r="QEL648" s="307" t="s">
        <v>336</v>
      </c>
      <c r="QEM648" s="307"/>
      <c r="QEN648" s="307"/>
      <c r="QEO648" s="307"/>
      <c r="QEP648" s="307"/>
      <c r="QEQ648" s="307"/>
      <c r="QER648" s="307"/>
      <c r="QES648" s="307"/>
      <c r="QET648" s="307" t="s">
        <v>336</v>
      </c>
      <c r="QEU648" s="307"/>
      <c r="QEV648" s="307"/>
      <c r="QEW648" s="307"/>
      <c r="QEX648" s="307"/>
      <c r="QEY648" s="307"/>
      <c r="QEZ648" s="307"/>
      <c r="QFA648" s="307"/>
      <c r="QFB648" s="307" t="s">
        <v>336</v>
      </c>
      <c r="QFC648" s="307"/>
      <c r="QFD648" s="307"/>
      <c r="QFE648" s="307"/>
      <c r="QFF648" s="307"/>
      <c r="QFG648" s="307"/>
      <c r="QFH648" s="307"/>
      <c r="QFI648" s="307"/>
      <c r="QFJ648" s="307" t="s">
        <v>336</v>
      </c>
      <c r="QFK648" s="307"/>
      <c r="QFL648" s="307"/>
      <c r="QFM648" s="307"/>
      <c r="QFN648" s="307"/>
      <c r="QFO648" s="307"/>
      <c r="QFP648" s="307"/>
      <c r="QFQ648" s="307"/>
      <c r="QFR648" s="307" t="s">
        <v>336</v>
      </c>
      <c r="QFS648" s="307"/>
      <c r="QFT648" s="307"/>
      <c r="QFU648" s="307"/>
      <c r="QFV648" s="307"/>
      <c r="QFW648" s="307"/>
      <c r="QFX648" s="307"/>
      <c r="QFY648" s="307"/>
      <c r="QFZ648" s="307" t="s">
        <v>336</v>
      </c>
      <c r="QGA648" s="307"/>
      <c r="QGB648" s="307"/>
      <c r="QGC648" s="307"/>
      <c r="QGD648" s="307"/>
      <c r="QGE648" s="307"/>
      <c r="QGF648" s="307"/>
      <c r="QGG648" s="307"/>
      <c r="QGH648" s="307" t="s">
        <v>336</v>
      </c>
      <c r="QGI648" s="307"/>
      <c r="QGJ648" s="307"/>
      <c r="QGK648" s="307"/>
      <c r="QGL648" s="307"/>
      <c r="QGM648" s="307"/>
      <c r="QGN648" s="307"/>
      <c r="QGO648" s="307"/>
      <c r="QGP648" s="307" t="s">
        <v>336</v>
      </c>
      <c r="QGQ648" s="307"/>
      <c r="QGR648" s="307"/>
      <c r="QGS648" s="307"/>
      <c r="QGT648" s="307"/>
      <c r="QGU648" s="307"/>
      <c r="QGV648" s="307"/>
      <c r="QGW648" s="307"/>
      <c r="QGX648" s="307" t="s">
        <v>336</v>
      </c>
      <c r="QGY648" s="307"/>
      <c r="QGZ648" s="307"/>
      <c r="QHA648" s="307"/>
      <c r="QHB648" s="307"/>
      <c r="QHC648" s="307"/>
      <c r="QHD648" s="307"/>
      <c r="QHE648" s="307"/>
      <c r="QHF648" s="307" t="s">
        <v>336</v>
      </c>
      <c r="QHG648" s="307"/>
      <c r="QHH648" s="307"/>
      <c r="QHI648" s="307"/>
      <c r="QHJ648" s="307"/>
      <c r="QHK648" s="307"/>
      <c r="QHL648" s="307"/>
      <c r="QHM648" s="307"/>
      <c r="QHN648" s="307" t="s">
        <v>336</v>
      </c>
      <c r="QHO648" s="307"/>
      <c r="QHP648" s="307"/>
      <c r="QHQ648" s="307"/>
      <c r="QHR648" s="307"/>
      <c r="QHS648" s="307"/>
      <c r="QHT648" s="307"/>
      <c r="QHU648" s="307"/>
      <c r="QHV648" s="307" t="s">
        <v>336</v>
      </c>
      <c r="QHW648" s="307"/>
      <c r="QHX648" s="307"/>
      <c r="QHY648" s="307"/>
      <c r="QHZ648" s="307"/>
      <c r="QIA648" s="307"/>
      <c r="QIB648" s="307"/>
      <c r="QIC648" s="307"/>
      <c r="QID648" s="307" t="s">
        <v>336</v>
      </c>
      <c r="QIE648" s="307"/>
      <c r="QIF648" s="307"/>
      <c r="QIG648" s="307"/>
      <c r="QIH648" s="307"/>
      <c r="QII648" s="307"/>
      <c r="QIJ648" s="307"/>
      <c r="QIK648" s="307"/>
      <c r="QIL648" s="307" t="s">
        <v>336</v>
      </c>
      <c r="QIM648" s="307"/>
      <c r="QIN648" s="307"/>
      <c r="QIO648" s="307"/>
      <c r="QIP648" s="307"/>
      <c r="QIQ648" s="307"/>
      <c r="QIR648" s="307"/>
      <c r="QIS648" s="307"/>
      <c r="QIT648" s="307" t="s">
        <v>336</v>
      </c>
      <c r="QIU648" s="307"/>
      <c r="QIV648" s="307"/>
      <c r="QIW648" s="307"/>
      <c r="QIX648" s="307"/>
      <c r="QIY648" s="307"/>
      <c r="QIZ648" s="307"/>
      <c r="QJA648" s="307"/>
      <c r="QJB648" s="307" t="s">
        <v>336</v>
      </c>
      <c r="QJC648" s="307"/>
      <c r="QJD648" s="307"/>
      <c r="QJE648" s="307"/>
      <c r="QJF648" s="307"/>
      <c r="QJG648" s="307"/>
      <c r="QJH648" s="307"/>
      <c r="QJI648" s="307"/>
      <c r="QJJ648" s="307" t="s">
        <v>336</v>
      </c>
      <c r="QJK648" s="307"/>
      <c r="QJL648" s="307"/>
      <c r="QJM648" s="307"/>
      <c r="QJN648" s="307"/>
      <c r="QJO648" s="307"/>
      <c r="QJP648" s="307"/>
      <c r="QJQ648" s="307"/>
      <c r="QJR648" s="307" t="s">
        <v>336</v>
      </c>
      <c r="QJS648" s="307"/>
      <c r="QJT648" s="307"/>
      <c r="QJU648" s="307"/>
      <c r="QJV648" s="307"/>
      <c r="QJW648" s="307"/>
      <c r="QJX648" s="307"/>
      <c r="QJY648" s="307"/>
      <c r="QJZ648" s="307" t="s">
        <v>336</v>
      </c>
      <c r="QKA648" s="307"/>
      <c r="QKB648" s="307"/>
      <c r="QKC648" s="307"/>
      <c r="QKD648" s="307"/>
      <c r="QKE648" s="307"/>
      <c r="QKF648" s="307"/>
      <c r="QKG648" s="307"/>
      <c r="QKH648" s="307" t="s">
        <v>336</v>
      </c>
      <c r="QKI648" s="307"/>
      <c r="QKJ648" s="307"/>
      <c r="QKK648" s="307"/>
      <c r="QKL648" s="307"/>
      <c r="QKM648" s="307"/>
      <c r="QKN648" s="307"/>
      <c r="QKO648" s="307"/>
      <c r="QKP648" s="307" t="s">
        <v>336</v>
      </c>
      <c r="QKQ648" s="307"/>
      <c r="QKR648" s="307"/>
      <c r="QKS648" s="307"/>
      <c r="QKT648" s="307"/>
      <c r="QKU648" s="307"/>
      <c r="QKV648" s="307"/>
      <c r="QKW648" s="307"/>
      <c r="QKX648" s="307" t="s">
        <v>336</v>
      </c>
      <c r="QKY648" s="307"/>
      <c r="QKZ648" s="307"/>
      <c r="QLA648" s="307"/>
      <c r="QLB648" s="307"/>
      <c r="QLC648" s="307"/>
      <c r="QLD648" s="307"/>
      <c r="QLE648" s="307"/>
      <c r="QLF648" s="307" t="s">
        <v>336</v>
      </c>
      <c r="QLG648" s="307"/>
      <c r="QLH648" s="307"/>
      <c r="QLI648" s="307"/>
      <c r="QLJ648" s="307"/>
      <c r="QLK648" s="307"/>
      <c r="QLL648" s="307"/>
      <c r="QLM648" s="307"/>
      <c r="QLN648" s="307" t="s">
        <v>336</v>
      </c>
      <c r="QLO648" s="307"/>
      <c r="QLP648" s="307"/>
      <c r="QLQ648" s="307"/>
      <c r="QLR648" s="307"/>
      <c r="QLS648" s="307"/>
      <c r="QLT648" s="307"/>
      <c r="QLU648" s="307"/>
      <c r="QLV648" s="307" t="s">
        <v>336</v>
      </c>
      <c r="QLW648" s="307"/>
      <c r="QLX648" s="307"/>
      <c r="QLY648" s="307"/>
      <c r="QLZ648" s="307"/>
      <c r="QMA648" s="307"/>
      <c r="QMB648" s="307"/>
      <c r="QMC648" s="307"/>
      <c r="QMD648" s="307" t="s">
        <v>336</v>
      </c>
      <c r="QME648" s="307"/>
      <c r="QMF648" s="307"/>
      <c r="QMG648" s="307"/>
      <c r="QMH648" s="307"/>
      <c r="QMI648" s="307"/>
      <c r="QMJ648" s="307"/>
      <c r="QMK648" s="307"/>
      <c r="QML648" s="307" t="s">
        <v>336</v>
      </c>
      <c r="QMM648" s="307"/>
      <c r="QMN648" s="307"/>
      <c r="QMO648" s="307"/>
      <c r="QMP648" s="307"/>
      <c r="QMQ648" s="307"/>
      <c r="QMR648" s="307"/>
      <c r="QMS648" s="307"/>
      <c r="QMT648" s="307" t="s">
        <v>336</v>
      </c>
      <c r="QMU648" s="307"/>
      <c r="QMV648" s="307"/>
      <c r="QMW648" s="307"/>
      <c r="QMX648" s="307"/>
      <c r="QMY648" s="307"/>
      <c r="QMZ648" s="307"/>
      <c r="QNA648" s="307"/>
      <c r="QNB648" s="307" t="s">
        <v>336</v>
      </c>
      <c r="QNC648" s="307"/>
      <c r="QND648" s="307"/>
      <c r="QNE648" s="307"/>
      <c r="QNF648" s="307"/>
      <c r="QNG648" s="307"/>
      <c r="QNH648" s="307"/>
      <c r="QNI648" s="307"/>
      <c r="QNJ648" s="307" t="s">
        <v>336</v>
      </c>
      <c r="QNK648" s="307"/>
      <c r="QNL648" s="307"/>
      <c r="QNM648" s="307"/>
      <c r="QNN648" s="307"/>
      <c r="QNO648" s="307"/>
      <c r="QNP648" s="307"/>
      <c r="QNQ648" s="307"/>
      <c r="QNR648" s="307" t="s">
        <v>336</v>
      </c>
      <c r="QNS648" s="307"/>
      <c r="QNT648" s="307"/>
      <c r="QNU648" s="307"/>
      <c r="QNV648" s="307"/>
      <c r="QNW648" s="307"/>
      <c r="QNX648" s="307"/>
      <c r="QNY648" s="307"/>
      <c r="QNZ648" s="307" t="s">
        <v>336</v>
      </c>
      <c r="QOA648" s="307"/>
      <c r="QOB648" s="307"/>
      <c r="QOC648" s="307"/>
      <c r="QOD648" s="307"/>
      <c r="QOE648" s="307"/>
      <c r="QOF648" s="307"/>
      <c r="QOG648" s="307"/>
      <c r="QOH648" s="307" t="s">
        <v>336</v>
      </c>
      <c r="QOI648" s="307"/>
      <c r="QOJ648" s="307"/>
      <c r="QOK648" s="307"/>
      <c r="QOL648" s="307"/>
      <c r="QOM648" s="307"/>
      <c r="QON648" s="307"/>
      <c r="QOO648" s="307"/>
      <c r="QOP648" s="307" t="s">
        <v>336</v>
      </c>
      <c r="QOQ648" s="307"/>
      <c r="QOR648" s="307"/>
      <c r="QOS648" s="307"/>
      <c r="QOT648" s="307"/>
      <c r="QOU648" s="307"/>
      <c r="QOV648" s="307"/>
      <c r="QOW648" s="307"/>
      <c r="QOX648" s="307" t="s">
        <v>336</v>
      </c>
      <c r="QOY648" s="307"/>
      <c r="QOZ648" s="307"/>
      <c r="QPA648" s="307"/>
      <c r="QPB648" s="307"/>
      <c r="QPC648" s="307"/>
      <c r="QPD648" s="307"/>
      <c r="QPE648" s="307"/>
      <c r="QPF648" s="307" t="s">
        <v>336</v>
      </c>
      <c r="QPG648" s="307"/>
      <c r="QPH648" s="307"/>
      <c r="QPI648" s="307"/>
      <c r="QPJ648" s="307"/>
      <c r="QPK648" s="307"/>
      <c r="QPL648" s="307"/>
      <c r="QPM648" s="307"/>
      <c r="QPN648" s="307" t="s">
        <v>336</v>
      </c>
      <c r="QPO648" s="307"/>
      <c r="QPP648" s="307"/>
      <c r="QPQ648" s="307"/>
      <c r="QPR648" s="307"/>
      <c r="QPS648" s="307"/>
      <c r="QPT648" s="307"/>
      <c r="QPU648" s="307"/>
      <c r="QPV648" s="307" t="s">
        <v>336</v>
      </c>
      <c r="QPW648" s="307"/>
      <c r="QPX648" s="307"/>
      <c r="QPY648" s="307"/>
      <c r="QPZ648" s="307"/>
      <c r="QQA648" s="307"/>
      <c r="QQB648" s="307"/>
      <c r="QQC648" s="307"/>
      <c r="QQD648" s="307" t="s">
        <v>336</v>
      </c>
      <c r="QQE648" s="307"/>
      <c r="QQF648" s="307"/>
      <c r="QQG648" s="307"/>
      <c r="QQH648" s="307"/>
      <c r="QQI648" s="307"/>
      <c r="QQJ648" s="307"/>
      <c r="QQK648" s="307"/>
      <c r="QQL648" s="307" t="s">
        <v>336</v>
      </c>
      <c r="QQM648" s="307"/>
      <c r="QQN648" s="307"/>
      <c r="QQO648" s="307"/>
      <c r="QQP648" s="307"/>
      <c r="QQQ648" s="307"/>
      <c r="QQR648" s="307"/>
      <c r="QQS648" s="307"/>
      <c r="QQT648" s="307" t="s">
        <v>336</v>
      </c>
      <c r="QQU648" s="307"/>
      <c r="QQV648" s="307"/>
      <c r="QQW648" s="307"/>
      <c r="QQX648" s="307"/>
      <c r="QQY648" s="307"/>
      <c r="QQZ648" s="307"/>
      <c r="QRA648" s="307"/>
      <c r="QRB648" s="307" t="s">
        <v>336</v>
      </c>
      <c r="QRC648" s="307"/>
      <c r="QRD648" s="307"/>
      <c r="QRE648" s="307"/>
      <c r="QRF648" s="307"/>
      <c r="QRG648" s="307"/>
      <c r="QRH648" s="307"/>
      <c r="QRI648" s="307"/>
      <c r="QRJ648" s="307" t="s">
        <v>336</v>
      </c>
      <c r="QRK648" s="307"/>
      <c r="QRL648" s="307"/>
      <c r="QRM648" s="307"/>
      <c r="QRN648" s="307"/>
      <c r="QRO648" s="307"/>
      <c r="QRP648" s="307"/>
      <c r="QRQ648" s="307"/>
      <c r="QRR648" s="307" t="s">
        <v>336</v>
      </c>
      <c r="QRS648" s="307"/>
      <c r="QRT648" s="307"/>
      <c r="QRU648" s="307"/>
      <c r="QRV648" s="307"/>
      <c r="QRW648" s="307"/>
      <c r="QRX648" s="307"/>
      <c r="QRY648" s="307"/>
      <c r="QRZ648" s="307" t="s">
        <v>336</v>
      </c>
      <c r="QSA648" s="307"/>
      <c r="QSB648" s="307"/>
      <c r="QSC648" s="307"/>
      <c r="QSD648" s="307"/>
      <c r="QSE648" s="307"/>
      <c r="QSF648" s="307"/>
      <c r="QSG648" s="307"/>
      <c r="QSH648" s="307" t="s">
        <v>336</v>
      </c>
      <c r="QSI648" s="307"/>
      <c r="QSJ648" s="307"/>
      <c r="QSK648" s="307"/>
      <c r="QSL648" s="307"/>
      <c r="QSM648" s="307"/>
      <c r="QSN648" s="307"/>
      <c r="QSO648" s="307"/>
      <c r="QSP648" s="307" t="s">
        <v>336</v>
      </c>
      <c r="QSQ648" s="307"/>
      <c r="QSR648" s="307"/>
      <c r="QSS648" s="307"/>
      <c r="QST648" s="307"/>
      <c r="QSU648" s="307"/>
      <c r="QSV648" s="307"/>
      <c r="QSW648" s="307"/>
      <c r="QSX648" s="307" t="s">
        <v>336</v>
      </c>
      <c r="QSY648" s="307"/>
      <c r="QSZ648" s="307"/>
      <c r="QTA648" s="307"/>
      <c r="QTB648" s="307"/>
      <c r="QTC648" s="307"/>
      <c r="QTD648" s="307"/>
      <c r="QTE648" s="307"/>
      <c r="QTF648" s="307" t="s">
        <v>336</v>
      </c>
      <c r="QTG648" s="307"/>
      <c r="QTH648" s="307"/>
      <c r="QTI648" s="307"/>
      <c r="QTJ648" s="307"/>
      <c r="QTK648" s="307"/>
      <c r="QTL648" s="307"/>
      <c r="QTM648" s="307"/>
      <c r="QTN648" s="307" t="s">
        <v>336</v>
      </c>
      <c r="QTO648" s="307"/>
      <c r="QTP648" s="307"/>
      <c r="QTQ648" s="307"/>
      <c r="QTR648" s="307"/>
      <c r="QTS648" s="307"/>
      <c r="QTT648" s="307"/>
      <c r="QTU648" s="307"/>
      <c r="QTV648" s="307" t="s">
        <v>336</v>
      </c>
      <c r="QTW648" s="307"/>
      <c r="QTX648" s="307"/>
      <c r="QTY648" s="307"/>
      <c r="QTZ648" s="307"/>
      <c r="QUA648" s="307"/>
      <c r="QUB648" s="307"/>
      <c r="QUC648" s="307"/>
      <c r="QUD648" s="307" t="s">
        <v>336</v>
      </c>
      <c r="QUE648" s="307"/>
      <c r="QUF648" s="307"/>
      <c r="QUG648" s="307"/>
      <c r="QUH648" s="307"/>
      <c r="QUI648" s="307"/>
      <c r="QUJ648" s="307"/>
      <c r="QUK648" s="307"/>
      <c r="QUL648" s="307" t="s">
        <v>336</v>
      </c>
      <c r="QUM648" s="307"/>
      <c r="QUN648" s="307"/>
      <c r="QUO648" s="307"/>
      <c r="QUP648" s="307"/>
      <c r="QUQ648" s="307"/>
      <c r="QUR648" s="307"/>
      <c r="QUS648" s="307"/>
      <c r="QUT648" s="307" t="s">
        <v>336</v>
      </c>
      <c r="QUU648" s="307"/>
      <c r="QUV648" s="307"/>
      <c r="QUW648" s="307"/>
      <c r="QUX648" s="307"/>
      <c r="QUY648" s="307"/>
      <c r="QUZ648" s="307"/>
      <c r="QVA648" s="307"/>
      <c r="QVB648" s="307" t="s">
        <v>336</v>
      </c>
      <c r="QVC648" s="307"/>
      <c r="QVD648" s="307"/>
      <c r="QVE648" s="307"/>
      <c r="QVF648" s="307"/>
      <c r="QVG648" s="307"/>
      <c r="QVH648" s="307"/>
      <c r="QVI648" s="307"/>
      <c r="QVJ648" s="307" t="s">
        <v>336</v>
      </c>
      <c r="QVK648" s="307"/>
      <c r="QVL648" s="307"/>
      <c r="QVM648" s="307"/>
      <c r="QVN648" s="307"/>
      <c r="QVO648" s="307"/>
      <c r="QVP648" s="307"/>
      <c r="QVQ648" s="307"/>
      <c r="QVR648" s="307" t="s">
        <v>336</v>
      </c>
      <c r="QVS648" s="307"/>
      <c r="QVT648" s="307"/>
      <c r="QVU648" s="307"/>
      <c r="QVV648" s="307"/>
      <c r="QVW648" s="307"/>
      <c r="QVX648" s="307"/>
      <c r="QVY648" s="307"/>
      <c r="QVZ648" s="307" t="s">
        <v>336</v>
      </c>
      <c r="QWA648" s="307"/>
      <c r="QWB648" s="307"/>
      <c r="QWC648" s="307"/>
      <c r="QWD648" s="307"/>
      <c r="QWE648" s="307"/>
      <c r="QWF648" s="307"/>
      <c r="QWG648" s="307"/>
      <c r="QWH648" s="307" t="s">
        <v>336</v>
      </c>
      <c r="QWI648" s="307"/>
      <c r="QWJ648" s="307"/>
      <c r="QWK648" s="307"/>
      <c r="QWL648" s="307"/>
      <c r="QWM648" s="307"/>
      <c r="QWN648" s="307"/>
      <c r="QWO648" s="307"/>
      <c r="QWP648" s="307" t="s">
        <v>336</v>
      </c>
      <c r="QWQ648" s="307"/>
      <c r="QWR648" s="307"/>
      <c r="QWS648" s="307"/>
      <c r="QWT648" s="307"/>
      <c r="QWU648" s="307"/>
      <c r="QWV648" s="307"/>
      <c r="QWW648" s="307"/>
      <c r="QWX648" s="307" t="s">
        <v>336</v>
      </c>
      <c r="QWY648" s="307"/>
      <c r="QWZ648" s="307"/>
      <c r="QXA648" s="307"/>
      <c r="QXB648" s="307"/>
      <c r="QXC648" s="307"/>
      <c r="QXD648" s="307"/>
      <c r="QXE648" s="307"/>
      <c r="QXF648" s="307" t="s">
        <v>336</v>
      </c>
      <c r="QXG648" s="307"/>
      <c r="QXH648" s="307"/>
      <c r="QXI648" s="307"/>
      <c r="QXJ648" s="307"/>
      <c r="QXK648" s="307"/>
      <c r="QXL648" s="307"/>
      <c r="QXM648" s="307"/>
      <c r="QXN648" s="307" t="s">
        <v>336</v>
      </c>
      <c r="QXO648" s="307"/>
      <c r="QXP648" s="307"/>
      <c r="QXQ648" s="307"/>
      <c r="QXR648" s="307"/>
      <c r="QXS648" s="307"/>
      <c r="QXT648" s="307"/>
      <c r="QXU648" s="307"/>
      <c r="QXV648" s="307" t="s">
        <v>336</v>
      </c>
      <c r="QXW648" s="307"/>
      <c r="QXX648" s="307"/>
      <c r="QXY648" s="307"/>
      <c r="QXZ648" s="307"/>
      <c r="QYA648" s="307"/>
      <c r="QYB648" s="307"/>
      <c r="QYC648" s="307"/>
      <c r="QYD648" s="307" t="s">
        <v>336</v>
      </c>
      <c r="QYE648" s="307"/>
      <c r="QYF648" s="307"/>
      <c r="QYG648" s="307"/>
      <c r="QYH648" s="307"/>
      <c r="QYI648" s="307"/>
      <c r="QYJ648" s="307"/>
      <c r="QYK648" s="307"/>
      <c r="QYL648" s="307" t="s">
        <v>336</v>
      </c>
      <c r="QYM648" s="307"/>
      <c r="QYN648" s="307"/>
      <c r="QYO648" s="307"/>
      <c r="QYP648" s="307"/>
      <c r="QYQ648" s="307"/>
      <c r="QYR648" s="307"/>
      <c r="QYS648" s="307"/>
      <c r="QYT648" s="307" t="s">
        <v>336</v>
      </c>
      <c r="QYU648" s="307"/>
      <c r="QYV648" s="307"/>
      <c r="QYW648" s="307"/>
      <c r="QYX648" s="307"/>
      <c r="QYY648" s="307"/>
      <c r="QYZ648" s="307"/>
      <c r="QZA648" s="307"/>
      <c r="QZB648" s="307" t="s">
        <v>336</v>
      </c>
      <c r="QZC648" s="307"/>
      <c r="QZD648" s="307"/>
      <c r="QZE648" s="307"/>
      <c r="QZF648" s="307"/>
      <c r="QZG648" s="307"/>
      <c r="QZH648" s="307"/>
      <c r="QZI648" s="307"/>
      <c r="QZJ648" s="307" t="s">
        <v>336</v>
      </c>
      <c r="QZK648" s="307"/>
      <c r="QZL648" s="307"/>
      <c r="QZM648" s="307"/>
      <c r="QZN648" s="307"/>
      <c r="QZO648" s="307"/>
      <c r="QZP648" s="307"/>
      <c r="QZQ648" s="307"/>
      <c r="QZR648" s="307" t="s">
        <v>336</v>
      </c>
      <c r="QZS648" s="307"/>
      <c r="QZT648" s="307"/>
      <c r="QZU648" s="307"/>
      <c r="QZV648" s="307"/>
      <c r="QZW648" s="307"/>
      <c r="QZX648" s="307"/>
      <c r="QZY648" s="307"/>
      <c r="QZZ648" s="307" t="s">
        <v>336</v>
      </c>
      <c r="RAA648" s="307"/>
      <c r="RAB648" s="307"/>
      <c r="RAC648" s="307"/>
      <c r="RAD648" s="307"/>
      <c r="RAE648" s="307"/>
      <c r="RAF648" s="307"/>
      <c r="RAG648" s="307"/>
      <c r="RAH648" s="307" t="s">
        <v>336</v>
      </c>
      <c r="RAI648" s="307"/>
      <c r="RAJ648" s="307"/>
      <c r="RAK648" s="307"/>
      <c r="RAL648" s="307"/>
      <c r="RAM648" s="307"/>
      <c r="RAN648" s="307"/>
      <c r="RAO648" s="307"/>
      <c r="RAP648" s="307" t="s">
        <v>336</v>
      </c>
      <c r="RAQ648" s="307"/>
      <c r="RAR648" s="307"/>
      <c r="RAS648" s="307"/>
      <c r="RAT648" s="307"/>
      <c r="RAU648" s="307"/>
      <c r="RAV648" s="307"/>
      <c r="RAW648" s="307"/>
      <c r="RAX648" s="307" t="s">
        <v>336</v>
      </c>
      <c r="RAY648" s="307"/>
      <c r="RAZ648" s="307"/>
      <c r="RBA648" s="307"/>
      <c r="RBB648" s="307"/>
      <c r="RBC648" s="307"/>
      <c r="RBD648" s="307"/>
      <c r="RBE648" s="307"/>
      <c r="RBF648" s="307" t="s">
        <v>336</v>
      </c>
      <c r="RBG648" s="307"/>
      <c r="RBH648" s="307"/>
      <c r="RBI648" s="307"/>
      <c r="RBJ648" s="307"/>
      <c r="RBK648" s="307"/>
      <c r="RBL648" s="307"/>
      <c r="RBM648" s="307"/>
      <c r="RBN648" s="307" t="s">
        <v>336</v>
      </c>
      <c r="RBO648" s="307"/>
      <c r="RBP648" s="307"/>
      <c r="RBQ648" s="307"/>
      <c r="RBR648" s="307"/>
      <c r="RBS648" s="307"/>
      <c r="RBT648" s="307"/>
      <c r="RBU648" s="307"/>
      <c r="RBV648" s="307" t="s">
        <v>336</v>
      </c>
      <c r="RBW648" s="307"/>
      <c r="RBX648" s="307"/>
      <c r="RBY648" s="307"/>
      <c r="RBZ648" s="307"/>
      <c r="RCA648" s="307"/>
      <c r="RCB648" s="307"/>
      <c r="RCC648" s="307"/>
      <c r="RCD648" s="307" t="s">
        <v>336</v>
      </c>
      <c r="RCE648" s="307"/>
      <c r="RCF648" s="307"/>
      <c r="RCG648" s="307"/>
      <c r="RCH648" s="307"/>
      <c r="RCI648" s="307"/>
      <c r="RCJ648" s="307"/>
      <c r="RCK648" s="307"/>
      <c r="RCL648" s="307" t="s">
        <v>336</v>
      </c>
      <c r="RCM648" s="307"/>
      <c r="RCN648" s="307"/>
      <c r="RCO648" s="307"/>
      <c r="RCP648" s="307"/>
      <c r="RCQ648" s="307"/>
      <c r="RCR648" s="307"/>
      <c r="RCS648" s="307"/>
      <c r="RCT648" s="307" t="s">
        <v>336</v>
      </c>
      <c r="RCU648" s="307"/>
      <c r="RCV648" s="307"/>
      <c r="RCW648" s="307"/>
      <c r="RCX648" s="307"/>
      <c r="RCY648" s="307"/>
      <c r="RCZ648" s="307"/>
      <c r="RDA648" s="307"/>
      <c r="RDB648" s="307" t="s">
        <v>336</v>
      </c>
      <c r="RDC648" s="307"/>
      <c r="RDD648" s="307"/>
      <c r="RDE648" s="307"/>
      <c r="RDF648" s="307"/>
      <c r="RDG648" s="307"/>
      <c r="RDH648" s="307"/>
      <c r="RDI648" s="307"/>
      <c r="RDJ648" s="307" t="s">
        <v>336</v>
      </c>
      <c r="RDK648" s="307"/>
      <c r="RDL648" s="307"/>
      <c r="RDM648" s="307"/>
      <c r="RDN648" s="307"/>
      <c r="RDO648" s="307"/>
      <c r="RDP648" s="307"/>
      <c r="RDQ648" s="307"/>
      <c r="RDR648" s="307" t="s">
        <v>336</v>
      </c>
      <c r="RDS648" s="307"/>
      <c r="RDT648" s="307"/>
      <c r="RDU648" s="307"/>
      <c r="RDV648" s="307"/>
      <c r="RDW648" s="307"/>
      <c r="RDX648" s="307"/>
      <c r="RDY648" s="307"/>
      <c r="RDZ648" s="307" t="s">
        <v>336</v>
      </c>
      <c r="REA648" s="307"/>
      <c r="REB648" s="307"/>
      <c r="REC648" s="307"/>
      <c r="RED648" s="307"/>
      <c r="REE648" s="307"/>
      <c r="REF648" s="307"/>
      <c r="REG648" s="307"/>
      <c r="REH648" s="307" t="s">
        <v>336</v>
      </c>
      <c r="REI648" s="307"/>
      <c r="REJ648" s="307"/>
      <c r="REK648" s="307"/>
      <c r="REL648" s="307"/>
      <c r="REM648" s="307"/>
      <c r="REN648" s="307"/>
      <c r="REO648" s="307"/>
      <c r="REP648" s="307" t="s">
        <v>336</v>
      </c>
      <c r="REQ648" s="307"/>
      <c r="RER648" s="307"/>
      <c r="RES648" s="307"/>
      <c r="RET648" s="307"/>
      <c r="REU648" s="307"/>
      <c r="REV648" s="307"/>
      <c r="REW648" s="307"/>
      <c r="REX648" s="307" t="s">
        <v>336</v>
      </c>
      <c r="REY648" s="307"/>
      <c r="REZ648" s="307"/>
      <c r="RFA648" s="307"/>
      <c r="RFB648" s="307"/>
      <c r="RFC648" s="307"/>
      <c r="RFD648" s="307"/>
      <c r="RFE648" s="307"/>
      <c r="RFF648" s="307" t="s">
        <v>336</v>
      </c>
      <c r="RFG648" s="307"/>
      <c r="RFH648" s="307"/>
      <c r="RFI648" s="307"/>
      <c r="RFJ648" s="307"/>
      <c r="RFK648" s="307"/>
      <c r="RFL648" s="307"/>
      <c r="RFM648" s="307"/>
      <c r="RFN648" s="307" t="s">
        <v>336</v>
      </c>
      <c r="RFO648" s="307"/>
      <c r="RFP648" s="307"/>
      <c r="RFQ648" s="307"/>
      <c r="RFR648" s="307"/>
      <c r="RFS648" s="307"/>
      <c r="RFT648" s="307"/>
      <c r="RFU648" s="307"/>
      <c r="RFV648" s="307" t="s">
        <v>336</v>
      </c>
      <c r="RFW648" s="307"/>
      <c r="RFX648" s="307"/>
      <c r="RFY648" s="307"/>
      <c r="RFZ648" s="307"/>
      <c r="RGA648" s="307"/>
      <c r="RGB648" s="307"/>
      <c r="RGC648" s="307"/>
      <c r="RGD648" s="307" t="s">
        <v>336</v>
      </c>
      <c r="RGE648" s="307"/>
      <c r="RGF648" s="307"/>
      <c r="RGG648" s="307"/>
      <c r="RGH648" s="307"/>
      <c r="RGI648" s="307"/>
      <c r="RGJ648" s="307"/>
      <c r="RGK648" s="307"/>
      <c r="RGL648" s="307" t="s">
        <v>336</v>
      </c>
      <c r="RGM648" s="307"/>
      <c r="RGN648" s="307"/>
      <c r="RGO648" s="307"/>
      <c r="RGP648" s="307"/>
      <c r="RGQ648" s="307"/>
      <c r="RGR648" s="307"/>
      <c r="RGS648" s="307"/>
      <c r="RGT648" s="307" t="s">
        <v>336</v>
      </c>
      <c r="RGU648" s="307"/>
      <c r="RGV648" s="307"/>
      <c r="RGW648" s="307"/>
      <c r="RGX648" s="307"/>
      <c r="RGY648" s="307"/>
      <c r="RGZ648" s="307"/>
      <c r="RHA648" s="307"/>
      <c r="RHB648" s="307" t="s">
        <v>336</v>
      </c>
      <c r="RHC648" s="307"/>
      <c r="RHD648" s="307"/>
      <c r="RHE648" s="307"/>
      <c r="RHF648" s="307"/>
      <c r="RHG648" s="307"/>
      <c r="RHH648" s="307"/>
      <c r="RHI648" s="307"/>
      <c r="RHJ648" s="307" t="s">
        <v>336</v>
      </c>
      <c r="RHK648" s="307"/>
      <c r="RHL648" s="307"/>
      <c r="RHM648" s="307"/>
      <c r="RHN648" s="307"/>
      <c r="RHO648" s="307"/>
      <c r="RHP648" s="307"/>
      <c r="RHQ648" s="307"/>
      <c r="RHR648" s="307" t="s">
        <v>336</v>
      </c>
      <c r="RHS648" s="307"/>
      <c r="RHT648" s="307"/>
      <c r="RHU648" s="307"/>
      <c r="RHV648" s="307"/>
      <c r="RHW648" s="307"/>
      <c r="RHX648" s="307"/>
      <c r="RHY648" s="307"/>
      <c r="RHZ648" s="307" t="s">
        <v>336</v>
      </c>
      <c r="RIA648" s="307"/>
      <c r="RIB648" s="307"/>
      <c r="RIC648" s="307"/>
      <c r="RID648" s="307"/>
      <c r="RIE648" s="307"/>
      <c r="RIF648" s="307"/>
      <c r="RIG648" s="307"/>
      <c r="RIH648" s="307" t="s">
        <v>336</v>
      </c>
      <c r="RII648" s="307"/>
      <c r="RIJ648" s="307"/>
      <c r="RIK648" s="307"/>
      <c r="RIL648" s="307"/>
      <c r="RIM648" s="307"/>
      <c r="RIN648" s="307"/>
      <c r="RIO648" s="307"/>
      <c r="RIP648" s="307" t="s">
        <v>336</v>
      </c>
      <c r="RIQ648" s="307"/>
      <c r="RIR648" s="307"/>
      <c r="RIS648" s="307"/>
      <c r="RIT648" s="307"/>
      <c r="RIU648" s="307"/>
      <c r="RIV648" s="307"/>
      <c r="RIW648" s="307"/>
      <c r="RIX648" s="307" t="s">
        <v>336</v>
      </c>
      <c r="RIY648" s="307"/>
      <c r="RIZ648" s="307"/>
      <c r="RJA648" s="307"/>
      <c r="RJB648" s="307"/>
      <c r="RJC648" s="307"/>
      <c r="RJD648" s="307"/>
      <c r="RJE648" s="307"/>
      <c r="RJF648" s="307" t="s">
        <v>336</v>
      </c>
      <c r="RJG648" s="307"/>
      <c r="RJH648" s="307"/>
      <c r="RJI648" s="307"/>
      <c r="RJJ648" s="307"/>
      <c r="RJK648" s="307"/>
      <c r="RJL648" s="307"/>
      <c r="RJM648" s="307"/>
      <c r="RJN648" s="307" t="s">
        <v>336</v>
      </c>
      <c r="RJO648" s="307"/>
      <c r="RJP648" s="307"/>
      <c r="RJQ648" s="307"/>
      <c r="RJR648" s="307"/>
      <c r="RJS648" s="307"/>
      <c r="RJT648" s="307"/>
      <c r="RJU648" s="307"/>
      <c r="RJV648" s="307" t="s">
        <v>336</v>
      </c>
      <c r="RJW648" s="307"/>
      <c r="RJX648" s="307"/>
      <c r="RJY648" s="307"/>
      <c r="RJZ648" s="307"/>
      <c r="RKA648" s="307"/>
      <c r="RKB648" s="307"/>
      <c r="RKC648" s="307"/>
      <c r="RKD648" s="307" t="s">
        <v>336</v>
      </c>
      <c r="RKE648" s="307"/>
      <c r="RKF648" s="307"/>
      <c r="RKG648" s="307"/>
      <c r="RKH648" s="307"/>
      <c r="RKI648" s="307"/>
      <c r="RKJ648" s="307"/>
      <c r="RKK648" s="307"/>
      <c r="RKL648" s="307" t="s">
        <v>336</v>
      </c>
      <c r="RKM648" s="307"/>
      <c r="RKN648" s="307"/>
      <c r="RKO648" s="307"/>
      <c r="RKP648" s="307"/>
      <c r="RKQ648" s="307"/>
      <c r="RKR648" s="307"/>
      <c r="RKS648" s="307"/>
      <c r="RKT648" s="307" t="s">
        <v>336</v>
      </c>
      <c r="RKU648" s="307"/>
      <c r="RKV648" s="307"/>
      <c r="RKW648" s="307"/>
      <c r="RKX648" s="307"/>
      <c r="RKY648" s="307"/>
      <c r="RKZ648" s="307"/>
      <c r="RLA648" s="307"/>
      <c r="RLB648" s="307" t="s">
        <v>336</v>
      </c>
      <c r="RLC648" s="307"/>
      <c r="RLD648" s="307"/>
      <c r="RLE648" s="307"/>
      <c r="RLF648" s="307"/>
      <c r="RLG648" s="307"/>
      <c r="RLH648" s="307"/>
      <c r="RLI648" s="307"/>
      <c r="RLJ648" s="307" t="s">
        <v>336</v>
      </c>
      <c r="RLK648" s="307"/>
      <c r="RLL648" s="307"/>
      <c r="RLM648" s="307"/>
      <c r="RLN648" s="307"/>
      <c r="RLO648" s="307"/>
      <c r="RLP648" s="307"/>
      <c r="RLQ648" s="307"/>
      <c r="RLR648" s="307" t="s">
        <v>336</v>
      </c>
      <c r="RLS648" s="307"/>
      <c r="RLT648" s="307"/>
      <c r="RLU648" s="307"/>
      <c r="RLV648" s="307"/>
      <c r="RLW648" s="307"/>
      <c r="RLX648" s="307"/>
      <c r="RLY648" s="307"/>
      <c r="RLZ648" s="307" t="s">
        <v>336</v>
      </c>
      <c r="RMA648" s="307"/>
      <c r="RMB648" s="307"/>
      <c r="RMC648" s="307"/>
      <c r="RMD648" s="307"/>
      <c r="RME648" s="307"/>
      <c r="RMF648" s="307"/>
      <c r="RMG648" s="307"/>
      <c r="RMH648" s="307" t="s">
        <v>336</v>
      </c>
      <c r="RMI648" s="307"/>
      <c r="RMJ648" s="307"/>
      <c r="RMK648" s="307"/>
      <c r="RML648" s="307"/>
      <c r="RMM648" s="307"/>
      <c r="RMN648" s="307"/>
      <c r="RMO648" s="307"/>
      <c r="RMP648" s="307" t="s">
        <v>336</v>
      </c>
      <c r="RMQ648" s="307"/>
      <c r="RMR648" s="307"/>
      <c r="RMS648" s="307"/>
      <c r="RMT648" s="307"/>
      <c r="RMU648" s="307"/>
      <c r="RMV648" s="307"/>
      <c r="RMW648" s="307"/>
      <c r="RMX648" s="307" t="s">
        <v>336</v>
      </c>
      <c r="RMY648" s="307"/>
      <c r="RMZ648" s="307"/>
      <c r="RNA648" s="307"/>
      <c r="RNB648" s="307"/>
      <c r="RNC648" s="307"/>
      <c r="RND648" s="307"/>
      <c r="RNE648" s="307"/>
      <c r="RNF648" s="307" t="s">
        <v>336</v>
      </c>
      <c r="RNG648" s="307"/>
      <c r="RNH648" s="307"/>
      <c r="RNI648" s="307"/>
      <c r="RNJ648" s="307"/>
      <c r="RNK648" s="307"/>
      <c r="RNL648" s="307"/>
      <c r="RNM648" s="307"/>
      <c r="RNN648" s="307" t="s">
        <v>336</v>
      </c>
      <c r="RNO648" s="307"/>
      <c r="RNP648" s="307"/>
      <c r="RNQ648" s="307"/>
      <c r="RNR648" s="307"/>
      <c r="RNS648" s="307"/>
      <c r="RNT648" s="307"/>
      <c r="RNU648" s="307"/>
      <c r="RNV648" s="307" t="s">
        <v>336</v>
      </c>
      <c r="RNW648" s="307"/>
      <c r="RNX648" s="307"/>
      <c r="RNY648" s="307"/>
      <c r="RNZ648" s="307"/>
      <c r="ROA648" s="307"/>
      <c r="ROB648" s="307"/>
      <c r="ROC648" s="307"/>
      <c r="ROD648" s="307" t="s">
        <v>336</v>
      </c>
      <c r="ROE648" s="307"/>
      <c r="ROF648" s="307"/>
      <c r="ROG648" s="307"/>
      <c r="ROH648" s="307"/>
      <c r="ROI648" s="307"/>
      <c r="ROJ648" s="307"/>
      <c r="ROK648" s="307"/>
      <c r="ROL648" s="307" t="s">
        <v>336</v>
      </c>
      <c r="ROM648" s="307"/>
      <c r="RON648" s="307"/>
      <c r="ROO648" s="307"/>
      <c r="ROP648" s="307"/>
      <c r="ROQ648" s="307"/>
      <c r="ROR648" s="307"/>
      <c r="ROS648" s="307"/>
      <c r="ROT648" s="307" t="s">
        <v>336</v>
      </c>
      <c r="ROU648" s="307"/>
      <c r="ROV648" s="307"/>
      <c r="ROW648" s="307"/>
      <c r="ROX648" s="307"/>
      <c r="ROY648" s="307"/>
      <c r="ROZ648" s="307"/>
      <c r="RPA648" s="307"/>
      <c r="RPB648" s="307" t="s">
        <v>336</v>
      </c>
      <c r="RPC648" s="307"/>
      <c r="RPD648" s="307"/>
      <c r="RPE648" s="307"/>
      <c r="RPF648" s="307"/>
      <c r="RPG648" s="307"/>
      <c r="RPH648" s="307"/>
      <c r="RPI648" s="307"/>
      <c r="RPJ648" s="307" t="s">
        <v>336</v>
      </c>
      <c r="RPK648" s="307"/>
      <c r="RPL648" s="307"/>
      <c r="RPM648" s="307"/>
      <c r="RPN648" s="307"/>
      <c r="RPO648" s="307"/>
      <c r="RPP648" s="307"/>
      <c r="RPQ648" s="307"/>
      <c r="RPR648" s="307" t="s">
        <v>336</v>
      </c>
      <c r="RPS648" s="307"/>
      <c r="RPT648" s="307"/>
      <c r="RPU648" s="307"/>
      <c r="RPV648" s="307"/>
      <c r="RPW648" s="307"/>
      <c r="RPX648" s="307"/>
      <c r="RPY648" s="307"/>
      <c r="RPZ648" s="307" t="s">
        <v>336</v>
      </c>
      <c r="RQA648" s="307"/>
      <c r="RQB648" s="307"/>
      <c r="RQC648" s="307"/>
      <c r="RQD648" s="307"/>
      <c r="RQE648" s="307"/>
      <c r="RQF648" s="307"/>
      <c r="RQG648" s="307"/>
      <c r="RQH648" s="307" t="s">
        <v>336</v>
      </c>
      <c r="RQI648" s="307"/>
      <c r="RQJ648" s="307"/>
      <c r="RQK648" s="307"/>
      <c r="RQL648" s="307"/>
      <c r="RQM648" s="307"/>
      <c r="RQN648" s="307"/>
      <c r="RQO648" s="307"/>
      <c r="RQP648" s="307" t="s">
        <v>336</v>
      </c>
      <c r="RQQ648" s="307"/>
      <c r="RQR648" s="307"/>
      <c r="RQS648" s="307"/>
      <c r="RQT648" s="307"/>
      <c r="RQU648" s="307"/>
      <c r="RQV648" s="307"/>
      <c r="RQW648" s="307"/>
      <c r="RQX648" s="307" t="s">
        <v>336</v>
      </c>
      <c r="RQY648" s="307"/>
      <c r="RQZ648" s="307"/>
      <c r="RRA648" s="307"/>
      <c r="RRB648" s="307"/>
      <c r="RRC648" s="307"/>
      <c r="RRD648" s="307"/>
      <c r="RRE648" s="307"/>
      <c r="RRF648" s="307" t="s">
        <v>336</v>
      </c>
      <c r="RRG648" s="307"/>
      <c r="RRH648" s="307"/>
      <c r="RRI648" s="307"/>
      <c r="RRJ648" s="307"/>
      <c r="RRK648" s="307"/>
      <c r="RRL648" s="307"/>
      <c r="RRM648" s="307"/>
      <c r="RRN648" s="307" t="s">
        <v>336</v>
      </c>
      <c r="RRO648" s="307"/>
      <c r="RRP648" s="307"/>
      <c r="RRQ648" s="307"/>
      <c r="RRR648" s="307"/>
      <c r="RRS648" s="307"/>
      <c r="RRT648" s="307"/>
      <c r="RRU648" s="307"/>
      <c r="RRV648" s="307" t="s">
        <v>336</v>
      </c>
      <c r="RRW648" s="307"/>
      <c r="RRX648" s="307"/>
      <c r="RRY648" s="307"/>
      <c r="RRZ648" s="307"/>
      <c r="RSA648" s="307"/>
      <c r="RSB648" s="307"/>
      <c r="RSC648" s="307"/>
      <c r="RSD648" s="307" t="s">
        <v>336</v>
      </c>
      <c r="RSE648" s="307"/>
      <c r="RSF648" s="307"/>
      <c r="RSG648" s="307"/>
      <c r="RSH648" s="307"/>
      <c r="RSI648" s="307"/>
      <c r="RSJ648" s="307"/>
      <c r="RSK648" s="307"/>
      <c r="RSL648" s="307" t="s">
        <v>336</v>
      </c>
      <c r="RSM648" s="307"/>
      <c r="RSN648" s="307"/>
      <c r="RSO648" s="307"/>
      <c r="RSP648" s="307"/>
      <c r="RSQ648" s="307"/>
      <c r="RSR648" s="307"/>
      <c r="RSS648" s="307"/>
      <c r="RST648" s="307" t="s">
        <v>336</v>
      </c>
      <c r="RSU648" s="307"/>
      <c r="RSV648" s="307"/>
      <c r="RSW648" s="307"/>
      <c r="RSX648" s="307"/>
      <c r="RSY648" s="307"/>
      <c r="RSZ648" s="307"/>
      <c r="RTA648" s="307"/>
      <c r="RTB648" s="307" t="s">
        <v>336</v>
      </c>
      <c r="RTC648" s="307"/>
      <c r="RTD648" s="307"/>
      <c r="RTE648" s="307"/>
      <c r="RTF648" s="307"/>
      <c r="RTG648" s="307"/>
      <c r="RTH648" s="307"/>
      <c r="RTI648" s="307"/>
      <c r="RTJ648" s="307" t="s">
        <v>336</v>
      </c>
      <c r="RTK648" s="307"/>
      <c r="RTL648" s="307"/>
      <c r="RTM648" s="307"/>
      <c r="RTN648" s="307"/>
      <c r="RTO648" s="307"/>
      <c r="RTP648" s="307"/>
      <c r="RTQ648" s="307"/>
      <c r="RTR648" s="307" t="s">
        <v>336</v>
      </c>
      <c r="RTS648" s="307"/>
      <c r="RTT648" s="307"/>
      <c r="RTU648" s="307"/>
      <c r="RTV648" s="307"/>
      <c r="RTW648" s="307"/>
      <c r="RTX648" s="307"/>
      <c r="RTY648" s="307"/>
      <c r="RTZ648" s="307" t="s">
        <v>336</v>
      </c>
      <c r="RUA648" s="307"/>
      <c r="RUB648" s="307"/>
      <c r="RUC648" s="307"/>
      <c r="RUD648" s="307"/>
      <c r="RUE648" s="307"/>
      <c r="RUF648" s="307"/>
      <c r="RUG648" s="307"/>
      <c r="RUH648" s="307" t="s">
        <v>336</v>
      </c>
      <c r="RUI648" s="307"/>
      <c r="RUJ648" s="307"/>
      <c r="RUK648" s="307"/>
      <c r="RUL648" s="307"/>
      <c r="RUM648" s="307"/>
      <c r="RUN648" s="307"/>
      <c r="RUO648" s="307"/>
      <c r="RUP648" s="307" t="s">
        <v>336</v>
      </c>
      <c r="RUQ648" s="307"/>
      <c r="RUR648" s="307"/>
      <c r="RUS648" s="307"/>
      <c r="RUT648" s="307"/>
      <c r="RUU648" s="307"/>
      <c r="RUV648" s="307"/>
      <c r="RUW648" s="307"/>
      <c r="RUX648" s="307" t="s">
        <v>336</v>
      </c>
      <c r="RUY648" s="307"/>
      <c r="RUZ648" s="307"/>
      <c r="RVA648" s="307"/>
      <c r="RVB648" s="307"/>
      <c r="RVC648" s="307"/>
      <c r="RVD648" s="307"/>
      <c r="RVE648" s="307"/>
      <c r="RVF648" s="307" t="s">
        <v>336</v>
      </c>
      <c r="RVG648" s="307"/>
      <c r="RVH648" s="307"/>
      <c r="RVI648" s="307"/>
      <c r="RVJ648" s="307"/>
      <c r="RVK648" s="307"/>
      <c r="RVL648" s="307"/>
      <c r="RVM648" s="307"/>
      <c r="RVN648" s="307" t="s">
        <v>336</v>
      </c>
      <c r="RVO648" s="307"/>
      <c r="RVP648" s="307"/>
      <c r="RVQ648" s="307"/>
      <c r="RVR648" s="307"/>
      <c r="RVS648" s="307"/>
      <c r="RVT648" s="307"/>
      <c r="RVU648" s="307"/>
      <c r="RVV648" s="307" t="s">
        <v>336</v>
      </c>
      <c r="RVW648" s="307"/>
      <c r="RVX648" s="307"/>
      <c r="RVY648" s="307"/>
      <c r="RVZ648" s="307"/>
      <c r="RWA648" s="307"/>
      <c r="RWB648" s="307"/>
      <c r="RWC648" s="307"/>
      <c r="RWD648" s="307" t="s">
        <v>336</v>
      </c>
      <c r="RWE648" s="307"/>
      <c r="RWF648" s="307"/>
      <c r="RWG648" s="307"/>
      <c r="RWH648" s="307"/>
      <c r="RWI648" s="307"/>
      <c r="RWJ648" s="307"/>
      <c r="RWK648" s="307"/>
      <c r="RWL648" s="307" t="s">
        <v>336</v>
      </c>
      <c r="RWM648" s="307"/>
      <c r="RWN648" s="307"/>
      <c r="RWO648" s="307"/>
      <c r="RWP648" s="307"/>
      <c r="RWQ648" s="307"/>
      <c r="RWR648" s="307"/>
      <c r="RWS648" s="307"/>
      <c r="RWT648" s="307" t="s">
        <v>336</v>
      </c>
      <c r="RWU648" s="307"/>
      <c r="RWV648" s="307"/>
      <c r="RWW648" s="307"/>
      <c r="RWX648" s="307"/>
      <c r="RWY648" s="307"/>
      <c r="RWZ648" s="307"/>
      <c r="RXA648" s="307"/>
      <c r="RXB648" s="307" t="s">
        <v>336</v>
      </c>
      <c r="RXC648" s="307"/>
      <c r="RXD648" s="307"/>
      <c r="RXE648" s="307"/>
      <c r="RXF648" s="307"/>
      <c r="RXG648" s="307"/>
      <c r="RXH648" s="307"/>
      <c r="RXI648" s="307"/>
      <c r="RXJ648" s="307" t="s">
        <v>336</v>
      </c>
      <c r="RXK648" s="307"/>
      <c r="RXL648" s="307"/>
      <c r="RXM648" s="307"/>
      <c r="RXN648" s="307"/>
      <c r="RXO648" s="307"/>
      <c r="RXP648" s="307"/>
      <c r="RXQ648" s="307"/>
      <c r="RXR648" s="307" t="s">
        <v>336</v>
      </c>
      <c r="RXS648" s="307"/>
      <c r="RXT648" s="307"/>
      <c r="RXU648" s="307"/>
      <c r="RXV648" s="307"/>
      <c r="RXW648" s="307"/>
      <c r="RXX648" s="307"/>
      <c r="RXY648" s="307"/>
      <c r="RXZ648" s="307" t="s">
        <v>336</v>
      </c>
      <c r="RYA648" s="307"/>
      <c r="RYB648" s="307"/>
      <c r="RYC648" s="307"/>
      <c r="RYD648" s="307"/>
      <c r="RYE648" s="307"/>
      <c r="RYF648" s="307"/>
      <c r="RYG648" s="307"/>
      <c r="RYH648" s="307" t="s">
        <v>336</v>
      </c>
      <c r="RYI648" s="307"/>
      <c r="RYJ648" s="307"/>
      <c r="RYK648" s="307"/>
      <c r="RYL648" s="307"/>
      <c r="RYM648" s="307"/>
      <c r="RYN648" s="307"/>
      <c r="RYO648" s="307"/>
      <c r="RYP648" s="307" t="s">
        <v>336</v>
      </c>
      <c r="RYQ648" s="307"/>
      <c r="RYR648" s="307"/>
      <c r="RYS648" s="307"/>
      <c r="RYT648" s="307"/>
      <c r="RYU648" s="307"/>
      <c r="RYV648" s="307"/>
      <c r="RYW648" s="307"/>
      <c r="RYX648" s="307" t="s">
        <v>336</v>
      </c>
      <c r="RYY648" s="307"/>
      <c r="RYZ648" s="307"/>
      <c r="RZA648" s="307"/>
      <c r="RZB648" s="307"/>
      <c r="RZC648" s="307"/>
      <c r="RZD648" s="307"/>
      <c r="RZE648" s="307"/>
      <c r="RZF648" s="307" t="s">
        <v>336</v>
      </c>
      <c r="RZG648" s="307"/>
      <c r="RZH648" s="307"/>
      <c r="RZI648" s="307"/>
      <c r="RZJ648" s="307"/>
      <c r="RZK648" s="307"/>
      <c r="RZL648" s="307"/>
      <c r="RZM648" s="307"/>
      <c r="RZN648" s="307" t="s">
        <v>336</v>
      </c>
      <c r="RZO648" s="307"/>
      <c r="RZP648" s="307"/>
      <c r="RZQ648" s="307"/>
      <c r="RZR648" s="307"/>
      <c r="RZS648" s="307"/>
      <c r="RZT648" s="307"/>
      <c r="RZU648" s="307"/>
      <c r="RZV648" s="307" t="s">
        <v>336</v>
      </c>
      <c r="RZW648" s="307"/>
      <c r="RZX648" s="307"/>
      <c r="RZY648" s="307"/>
      <c r="RZZ648" s="307"/>
      <c r="SAA648" s="307"/>
      <c r="SAB648" s="307"/>
      <c r="SAC648" s="307"/>
      <c r="SAD648" s="307" t="s">
        <v>336</v>
      </c>
      <c r="SAE648" s="307"/>
      <c r="SAF648" s="307"/>
      <c r="SAG648" s="307"/>
      <c r="SAH648" s="307"/>
      <c r="SAI648" s="307"/>
      <c r="SAJ648" s="307"/>
      <c r="SAK648" s="307"/>
      <c r="SAL648" s="307" t="s">
        <v>336</v>
      </c>
      <c r="SAM648" s="307"/>
      <c r="SAN648" s="307"/>
      <c r="SAO648" s="307"/>
      <c r="SAP648" s="307"/>
      <c r="SAQ648" s="307"/>
      <c r="SAR648" s="307"/>
      <c r="SAS648" s="307"/>
      <c r="SAT648" s="307" t="s">
        <v>336</v>
      </c>
      <c r="SAU648" s="307"/>
      <c r="SAV648" s="307"/>
      <c r="SAW648" s="307"/>
      <c r="SAX648" s="307"/>
      <c r="SAY648" s="307"/>
      <c r="SAZ648" s="307"/>
      <c r="SBA648" s="307"/>
      <c r="SBB648" s="307" t="s">
        <v>336</v>
      </c>
      <c r="SBC648" s="307"/>
      <c r="SBD648" s="307"/>
      <c r="SBE648" s="307"/>
      <c r="SBF648" s="307"/>
      <c r="SBG648" s="307"/>
      <c r="SBH648" s="307"/>
      <c r="SBI648" s="307"/>
      <c r="SBJ648" s="307" t="s">
        <v>336</v>
      </c>
      <c r="SBK648" s="307"/>
      <c r="SBL648" s="307"/>
      <c r="SBM648" s="307"/>
      <c r="SBN648" s="307"/>
      <c r="SBO648" s="307"/>
      <c r="SBP648" s="307"/>
      <c r="SBQ648" s="307"/>
      <c r="SBR648" s="307" t="s">
        <v>336</v>
      </c>
      <c r="SBS648" s="307"/>
      <c r="SBT648" s="307"/>
      <c r="SBU648" s="307"/>
      <c r="SBV648" s="307"/>
      <c r="SBW648" s="307"/>
      <c r="SBX648" s="307"/>
      <c r="SBY648" s="307"/>
      <c r="SBZ648" s="307" t="s">
        <v>336</v>
      </c>
      <c r="SCA648" s="307"/>
      <c r="SCB648" s="307"/>
      <c r="SCC648" s="307"/>
      <c r="SCD648" s="307"/>
      <c r="SCE648" s="307"/>
      <c r="SCF648" s="307"/>
      <c r="SCG648" s="307"/>
      <c r="SCH648" s="307" t="s">
        <v>336</v>
      </c>
      <c r="SCI648" s="307"/>
      <c r="SCJ648" s="307"/>
      <c r="SCK648" s="307"/>
      <c r="SCL648" s="307"/>
      <c r="SCM648" s="307"/>
      <c r="SCN648" s="307"/>
      <c r="SCO648" s="307"/>
      <c r="SCP648" s="307" t="s">
        <v>336</v>
      </c>
      <c r="SCQ648" s="307"/>
      <c r="SCR648" s="307"/>
      <c r="SCS648" s="307"/>
      <c r="SCT648" s="307"/>
      <c r="SCU648" s="307"/>
      <c r="SCV648" s="307"/>
      <c r="SCW648" s="307"/>
      <c r="SCX648" s="307" t="s">
        <v>336</v>
      </c>
      <c r="SCY648" s="307"/>
      <c r="SCZ648" s="307"/>
      <c r="SDA648" s="307"/>
      <c r="SDB648" s="307"/>
      <c r="SDC648" s="307"/>
      <c r="SDD648" s="307"/>
      <c r="SDE648" s="307"/>
      <c r="SDF648" s="307" t="s">
        <v>336</v>
      </c>
      <c r="SDG648" s="307"/>
      <c r="SDH648" s="307"/>
      <c r="SDI648" s="307"/>
      <c r="SDJ648" s="307"/>
      <c r="SDK648" s="307"/>
      <c r="SDL648" s="307"/>
      <c r="SDM648" s="307"/>
      <c r="SDN648" s="307" t="s">
        <v>336</v>
      </c>
      <c r="SDO648" s="307"/>
      <c r="SDP648" s="307"/>
      <c r="SDQ648" s="307"/>
      <c r="SDR648" s="307"/>
      <c r="SDS648" s="307"/>
      <c r="SDT648" s="307"/>
      <c r="SDU648" s="307"/>
      <c r="SDV648" s="307" t="s">
        <v>336</v>
      </c>
      <c r="SDW648" s="307"/>
      <c r="SDX648" s="307"/>
      <c r="SDY648" s="307"/>
      <c r="SDZ648" s="307"/>
      <c r="SEA648" s="307"/>
      <c r="SEB648" s="307"/>
      <c r="SEC648" s="307"/>
      <c r="SED648" s="307" t="s">
        <v>336</v>
      </c>
      <c r="SEE648" s="307"/>
      <c r="SEF648" s="307"/>
      <c r="SEG648" s="307"/>
      <c r="SEH648" s="307"/>
      <c r="SEI648" s="307"/>
      <c r="SEJ648" s="307"/>
      <c r="SEK648" s="307"/>
      <c r="SEL648" s="307" t="s">
        <v>336</v>
      </c>
      <c r="SEM648" s="307"/>
      <c r="SEN648" s="307"/>
      <c r="SEO648" s="307"/>
      <c r="SEP648" s="307"/>
      <c r="SEQ648" s="307"/>
      <c r="SER648" s="307"/>
      <c r="SES648" s="307"/>
      <c r="SET648" s="307" t="s">
        <v>336</v>
      </c>
      <c r="SEU648" s="307"/>
      <c r="SEV648" s="307"/>
      <c r="SEW648" s="307"/>
      <c r="SEX648" s="307"/>
      <c r="SEY648" s="307"/>
      <c r="SEZ648" s="307"/>
      <c r="SFA648" s="307"/>
      <c r="SFB648" s="307" t="s">
        <v>336</v>
      </c>
      <c r="SFC648" s="307"/>
      <c r="SFD648" s="307"/>
      <c r="SFE648" s="307"/>
      <c r="SFF648" s="307"/>
      <c r="SFG648" s="307"/>
      <c r="SFH648" s="307"/>
      <c r="SFI648" s="307"/>
      <c r="SFJ648" s="307" t="s">
        <v>336</v>
      </c>
      <c r="SFK648" s="307"/>
      <c r="SFL648" s="307"/>
      <c r="SFM648" s="307"/>
      <c r="SFN648" s="307"/>
      <c r="SFO648" s="307"/>
      <c r="SFP648" s="307"/>
      <c r="SFQ648" s="307"/>
      <c r="SFR648" s="307" t="s">
        <v>336</v>
      </c>
      <c r="SFS648" s="307"/>
      <c r="SFT648" s="307"/>
      <c r="SFU648" s="307"/>
      <c r="SFV648" s="307"/>
      <c r="SFW648" s="307"/>
      <c r="SFX648" s="307"/>
      <c r="SFY648" s="307"/>
      <c r="SFZ648" s="307" t="s">
        <v>336</v>
      </c>
      <c r="SGA648" s="307"/>
      <c r="SGB648" s="307"/>
      <c r="SGC648" s="307"/>
      <c r="SGD648" s="307"/>
      <c r="SGE648" s="307"/>
      <c r="SGF648" s="307"/>
      <c r="SGG648" s="307"/>
      <c r="SGH648" s="307" t="s">
        <v>336</v>
      </c>
      <c r="SGI648" s="307"/>
      <c r="SGJ648" s="307"/>
      <c r="SGK648" s="307"/>
      <c r="SGL648" s="307"/>
      <c r="SGM648" s="307"/>
      <c r="SGN648" s="307"/>
      <c r="SGO648" s="307"/>
      <c r="SGP648" s="307" t="s">
        <v>336</v>
      </c>
      <c r="SGQ648" s="307"/>
      <c r="SGR648" s="307"/>
      <c r="SGS648" s="307"/>
      <c r="SGT648" s="307"/>
      <c r="SGU648" s="307"/>
      <c r="SGV648" s="307"/>
      <c r="SGW648" s="307"/>
      <c r="SGX648" s="307" t="s">
        <v>336</v>
      </c>
      <c r="SGY648" s="307"/>
      <c r="SGZ648" s="307"/>
      <c r="SHA648" s="307"/>
      <c r="SHB648" s="307"/>
      <c r="SHC648" s="307"/>
      <c r="SHD648" s="307"/>
      <c r="SHE648" s="307"/>
      <c r="SHF648" s="307" t="s">
        <v>336</v>
      </c>
      <c r="SHG648" s="307"/>
      <c r="SHH648" s="307"/>
      <c r="SHI648" s="307"/>
      <c r="SHJ648" s="307"/>
      <c r="SHK648" s="307"/>
      <c r="SHL648" s="307"/>
      <c r="SHM648" s="307"/>
      <c r="SHN648" s="307" t="s">
        <v>336</v>
      </c>
      <c r="SHO648" s="307"/>
      <c r="SHP648" s="307"/>
      <c r="SHQ648" s="307"/>
      <c r="SHR648" s="307"/>
      <c r="SHS648" s="307"/>
      <c r="SHT648" s="307"/>
      <c r="SHU648" s="307"/>
      <c r="SHV648" s="307" t="s">
        <v>336</v>
      </c>
      <c r="SHW648" s="307"/>
      <c r="SHX648" s="307"/>
      <c r="SHY648" s="307"/>
      <c r="SHZ648" s="307"/>
      <c r="SIA648" s="307"/>
      <c r="SIB648" s="307"/>
      <c r="SIC648" s="307"/>
      <c r="SID648" s="307" t="s">
        <v>336</v>
      </c>
      <c r="SIE648" s="307"/>
      <c r="SIF648" s="307"/>
      <c r="SIG648" s="307"/>
      <c r="SIH648" s="307"/>
      <c r="SII648" s="307"/>
      <c r="SIJ648" s="307"/>
      <c r="SIK648" s="307"/>
      <c r="SIL648" s="307" t="s">
        <v>336</v>
      </c>
      <c r="SIM648" s="307"/>
      <c r="SIN648" s="307"/>
      <c r="SIO648" s="307"/>
      <c r="SIP648" s="307"/>
      <c r="SIQ648" s="307"/>
      <c r="SIR648" s="307"/>
      <c r="SIS648" s="307"/>
      <c r="SIT648" s="307" t="s">
        <v>336</v>
      </c>
      <c r="SIU648" s="307"/>
      <c r="SIV648" s="307"/>
      <c r="SIW648" s="307"/>
      <c r="SIX648" s="307"/>
      <c r="SIY648" s="307"/>
      <c r="SIZ648" s="307"/>
      <c r="SJA648" s="307"/>
      <c r="SJB648" s="307" t="s">
        <v>336</v>
      </c>
      <c r="SJC648" s="307"/>
      <c r="SJD648" s="307"/>
      <c r="SJE648" s="307"/>
      <c r="SJF648" s="307"/>
      <c r="SJG648" s="307"/>
      <c r="SJH648" s="307"/>
      <c r="SJI648" s="307"/>
      <c r="SJJ648" s="307" t="s">
        <v>336</v>
      </c>
      <c r="SJK648" s="307"/>
      <c r="SJL648" s="307"/>
      <c r="SJM648" s="307"/>
      <c r="SJN648" s="307"/>
      <c r="SJO648" s="307"/>
      <c r="SJP648" s="307"/>
      <c r="SJQ648" s="307"/>
      <c r="SJR648" s="307" t="s">
        <v>336</v>
      </c>
      <c r="SJS648" s="307"/>
      <c r="SJT648" s="307"/>
      <c r="SJU648" s="307"/>
      <c r="SJV648" s="307"/>
      <c r="SJW648" s="307"/>
      <c r="SJX648" s="307"/>
      <c r="SJY648" s="307"/>
      <c r="SJZ648" s="307" t="s">
        <v>336</v>
      </c>
      <c r="SKA648" s="307"/>
      <c r="SKB648" s="307"/>
      <c r="SKC648" s="307"/>
      <c r="SKD648" s="307"/>
      <c r="SKE648" s="307"/>
      <c r="SKF648" s="307"/>
      <c r="SKG648" s="307"/>
      <c r="SKH648" s="307" t="s">
        <v>336</v>
      </c>
      <c r="SKI648" s="307"/>
      <c r="SKJ648" s="307"/>
      <c r="SKK648" s="307"/>
      <c r="SKL648" s="307"/>
      <c r="SKM648" s="307"/>
      <c r="SKN648" s="307"/>
      <c r="SKO648" s="307"/>
      <c r="SKP648" s="307" t="s">
        <v>336</v>
      </c>
      <c r="SKQ648" s="307"/>
      <c r="SKR648" s="307"/>
      <c r="SKS648" s="307"/>
      <c r="SKT648" s="307"/>
      <c r="SKU648" s="307"/>
      <c r="SKV648" s="307"/>
      <c r="SKW648" s="307"/>
      <c r="SKX648" s="307" t="s">
        <v>336</v>
      </c>
      <c r="SKY648" s="307"/>
      <c r="SKZ648" s="307"/>
      <c r="SLA648" s="307"/>
      <c r="SLB648" s="307"/>
      <c r="SLC648" s="307"/>
      <c r="SLD648" s="307"/>
      <c r="SLE648" s="307"/>
      <c r="SLF648" s="307" t="s">
        <v>336</v>
      </c>
      <c r="SLG648" s="307"/>
      <c r="SLH648" s="307"/>
      <c r="SLI648" s="307"/>
      <c r="SLJ648" s="307"/>
      <c r="SLK648" s="307"/>
      <c r="SLL648" s="307"/>
      <c r="SLM648" s="307"/>
      <c r="SLN648" s="307" t="s">
        <v>336</v>
      </c>
      <c r="SLO648" s="307"/>
      <c r="SLP648" s="307"/>
      <c r="SLQ648" s="307"/>
      <c r="SLR648" s="307"/>
      <c r="SLS648" s="307"/>
      <c r="SLT648" s="307"/>
      <c r="SLU648" s="307"/>
      <c r="SLV648" s="307" t="s">
        <v>336</v>
      </c>
      <c r="SLW648" s="307"/>
      <c r="SLX648" s="307"/>
      <c r="SLY648" s="307"/>
      <c r="SLZ648" s="307"/>
      <c r="SMA648" s="307"/>
      <c r="SMB648" s="307"/>
      <c r="SMC648" s="307"/>
      <c r="SMD648" s="307" t="s">
        <v>336</v>
      </c>
      <c r="SME648" s="307"/>
      <c r="SMF648" s="307"/>
      <c r="SMG648" s="307"/>
      <c r="SMH648" s="307"/>
      <c r="SMI648" s="307"/>
      <c r="SMJ648" s="307"/>
      <c r="SMK648" s="307"/>
      <c r="SML648" s="307" t="s">
        <v>336</v>
      </c>
      <c r="SMM648" s="307"/>
      <c r="SMN648" s="307"/>
      <c r="SMO648" s="307"/>
      <c r="SMP648" s="307"/>
      <c r="SMQ648" s="307"/>
      <c r="SMR648" s="307"/>
      <c r="SMS648" s="307"/>
      <c r="SMT648" s="307" t="s">
        <v>336</v>
      </c>
      <c r="SMU648" s="307"/>
      <c r="SMV648" s="307"/>
      <c r="SMW648" s="307"/>
      <c r="SMX648" s="307"/>
      <c r="SMY648" s="307"/>
      <c r="SMZ648" s="307"/>
      <c r="SNA648" s="307"/>
      <c r="SNB648" s="307" t="s">
        <v>336</v>
      </c>
      <c r="SNC648" s="307"/>
      <c r="SND648" s="307"/>
      <c r="SNE648" s="307"/>
      <c r="SNF648" s="307"/>
      <c r="SNG648" s="307"/>
      <c r="SNH648" s="307"/>
      <c r="SNI648" s="307"/>
      <c r="SNJ648" s="307" t="s">
        <v>336</v>
      </c>
      <c r="SNK648" s="307"/>
      <c r="SNL648" s="307"/>
      <c r="SNM648" s="307"/>
      <c r="SNN648" s="307"/>
      <c r="SNO648" s="307"/>
      <c r="SNP648" s="307"/>
      <c r="SNQ648" s="307"/>
      <c r="SNR648" s="307" t="s">
        <v>336</v>
      </c>
      <c r="SNS648" s="307"/>
      <c r="SNT648" s="307"/>
      <c r="SNU648" s="307"/>
      <c r="SNV648" s="307"/>
      <c r="SNW648" s="307"/>
      <c r="SNX648" s="307"/>
      <c r="SNY648" s="307"/>
      <c r="SNZ648" s="307" t="s">
        <v>336</v>
      </c>
      <c r="SOA648" s="307"/>
      <c r="SOB648" s="307"/>
      <c r="SOC648" s="307"/>
      <c r="SOD648" s="307"/>
      <c r="SOE648" s="307"/>
      <c r="SOF648" s="307"/>
      <c r="SOG648" s="307"/>
      <c r="SOH648" s="307" t="s">
        <v>336</v>
      </c>
      <c r="SOI648" s="307"/>
      <c r="SOJ648" s="307"/>
      <c r="SOK648" s="307"/>
      <c r="SOL648" s="307"/>
      <c r="SOM648" s="307"/>
      <c r="SON648" s="307"/>
      <c r="SOO648" s="307"/>
      <c r="SOP648" s="307" t="s">
        <v>336</v>
      </c>
      <c r="SOQ648" s="307"/>
      <c r="SOR648" s="307"/>
      <c r="SOS648" s="307"/>
      <c r="SOT648" s="307"/>
      <c r="SOU648" s="307"/>
      <c r="SOV648" s="307"/>
      <c r="SOW648" s="307"/>
      <c r="SOX648" s="307" t="s">
        <v>336</v>
      </c>
      <c r="SOY648" s="307"/>
      <c r="SOZ648" s="307"/>
      <c r="SPA648" s="307"/>
      <c r="SPB648" s="307"/>
      <c r="SPC648" s="307"/>
      <c r="SPD648" s="307"/>
      <c r="SPE648" s="307"/>
      <c r="SPF648" s="307" t="s">
        <v>336</v>
      </c>
      <c r="SPG648" s="307"/>
      <c r="SPH648" s="307"/>
      <c r="SPI648" s="307"/>
      <c r="SPJ648" s="307"/>
      <c r="SPK648" s="307"/>
      <c r="SPL648" s="307"/>
      <c r="SPM648" s="307"/>
      <c r="SPN648" s="307" t="s">
        <v>336</v>
      </c>
      <c r="SPO648" s="307"/>
      <c r="SPP648" s="307"/>
      <c r="SPQ648" s="307"/>
      <c r="SPR648" s="307"/>
      <c r="SPS648" s="307"/>
      <c r="SPT648" s="307"/>
      <c r="SPU648" s="307"/>
      <c r="SPV648" s="307" t="s">
        <v>336</v>
      </c>
      <c r="SPW648" s="307"/>
      <c r="SPX648" s="307"/>
      <c r="SPY648" s="307"/>
      <c r="SPZ648" s="307"/>
      <c r="SQA648" s="307"/>
      <c r="SQB648" s="307"/>
      <c r="SQC648" s="307"/>
      <c r="SQD648" s="307" t="s">
        <v>336</v>
      </c>
      <c r="SQE648" s="307"/>
      <c r="SQF648" s="307"/>
      <c r="SQG648" s="307"/>
      <c r="SQH648" s="307"/>
      <c r="SQI648" s="307"/>
      <c r="SQJ648" s="307"/>
      <c r="SQK648" s="307"/>
      <c r="SQL648" s="307" t="s">
        <v>336</v>
      </c>
      <c r="SQM648" s="307"/>
      <c r="SQN648" s="307"/>
      <c r="SQO648" s="307"/>
      <c r="SQP648" s="307"/>
      <c r="SQQ648" s="307"/>
      <c r="SQR648" s="307"/>
      <c r="SQS648" s="307"/>
      <c r="SQT648" s="307" t="s">
        <v>336</v>
      </c>
      <c r="SQU648" s="307"/>
      <c r="SQV648" s="307"/>
      <c r="SQW648" s="307"/>
      <c r="SQX648" s="307"/>
      <c r="SQY648" s="307"/>
      <c r="SQZ648" s="307"/>
      <c r="SRA648" s="307"/>
      <c r="SRB648" s="307" t="s">
        <v>336</v>
      </c>
      <c r="SRC648" s="307"/>
      <c r="SRD648" s="307"/>
      <c r="SRE648" s="307"/>
      <c r="SRF648" s="307"/>
      <c r="SRG648" s="307"/>
      <c r="SRH648" s="307"/>
      <c r="SRI648" s="307"/>
      <c r="SRJ648" s="307" t="s">
        <v>336</v>
      </c>
      <c r="SRK648" s="307"/>
      <c r="SRL648" s="307"/>
      <c r="SRM648" s="307"/>
      <c r="SRN648" s="307"/>
      <c r="SRO648" s="307"/>
      <c r="SRP648" s="307"/>
      <c r="SRQ648" s="307"/>
      <c r="SRR648" s="307" t="s">
        <v>336</v>
      </c>
      <c r="SRS648" s="307"/>
      <c r="SRT648" s="307"/>
      <c r="SRU648" s="307"/>
      <c r="SRV648" s="307"/>
      <c r="SRW648" s="307"/>
      <c r="SRX648" s="307"/>
      <c r="SRY648" s="307"/>
      <c r="SRZ648" s="307" t="s">
        <v>336</v>
      </c>
      <c r="SSA648" s="307"/>
      <c r="SSB648" s="307"/>
      <c r="SSC648" s="307"/>
      <c r="SSD648" s="307"/>
      <c r="SSE648" s="307"/>
      <c r="SSF648" s="307"/>
      <c r="SSG648" s="307"/>
      <c r="SSH648" s="307" t="s">
        <v>336</v>
      </c>
      <c r="SSI648" s="307"/>
      <c r="SSJ648" s="307"/>
      <c r="SSK648" s="307"/>
      <c r="SSL648" s="307"/>
      <c r="SSM648" s="307"/>
      <c r="SSN648" s="307"/>
      <c r="SSO648" s="307"/>
      <c r="SSP648" s="307" t="s">
        <v>336</v>
      </c>
      <c r="SSQ648" s="307"/>
      <c r="SSR648" s="307"/>
      <c r="SSS648" s="307"/>
      <c r="SST648" s="307"/>
      <c r="SSU648" s="307"/>
      <c r="SSV648" s="307"/>
      <c r="SSW648" s="307"/>
      <c r="SSX648" s="307" t="s">
        <v>336</v>
      </c>
      <c r="SSY648" s="307"/>
      <c r="SSZ648" s="307"/>
      <c r="STA648" s="307"/>
      <c r="STB648" s="307"/>
      <c r="STC648" s="307"/>
      <c r="STD648" s="307"/>
      <c r="STE648" s="307"/>
      <c r="STF648" s="307" t="s">
        <v>336</v>
      </c>
      <c r="STG648" s="307"/>
      <c r="STH648" s="307"/>
      <c r="STI648" s="307"/>
      <c r="STJ648" s="307"/>
      <c r="STK648" s="307"/>
      <c r="STL648" s="307"/>
      <c r="STM648" s="307"/>
      <c r="STN648" s="307" t="s">
        <v>336</v>
      </c>
      <c r="STO648" s="307"/>
      <c r="STP648" s="307"/>
      <c r="STQ648" s="307"/>
      <c r="STR648" s="307"/>
      <c r="STS648" s="307"/>
      <c r="STT648" s="307"/>
      <c r="STU648" s="307"/>
      <c r="STV648" s="307" t="s">
        <v>336</v>
      </c>
      <c r="STW648" s="307"/>
      <c r="STX648" s="307"/>
      <c r="STY648" s="307"/>
      <c r="STZ648" s="307"/>
      <c r="SUA648" s="307"/>
      <c r="SUB648" s="307"/>
      <c r="SUC648" s="307"/>
      <c r="SUD648" s="307" t="s">
        <v>336</v>
      </c>
      <c r="SUE648" s="307"/>
      <c r="SUF648" s="307"/>
      <c r="SUG648" s="307"/>
      <c r="SUH648" s="307"/>
      <c r="SUI648" s="307"/>
      <c r="SUJ648" s="307"/>
      <c r="SUK648" s="307"/>
      <c r="SUL648" s="307" t="s">
        <v>336</v>
      </c>
      <c r="SUM648" s="307"/>
      <c r="SUN648" s="307"/>
      <c r="SUO648" s="307"/>
      <c r="SUP648" s="307"/>
      <c r="SUQ648" s="307"/>
      <c r="SUR648" s="307"/>
      <c r="SUS648" s="307"/>
      <c r="SUT648" s="307" t="s">
        <v>336</v>
      </c>
      <c r="SUU648" s="307"/>
      <c r="SUV648" s="307"/>
      <c r="SUW648" s="307"/>
      <c r="SUX648" s="307"/>
      <c r="SUY648" s="307"/>
      <c r="SUZ648" s="307"/>
      <c r="SVA648" s="307"/>
      <c r="SVB648" s="307" t="s">
        <v>336</v>
      </c>
      <c r="SVC648" s="307"/>
      <c r="SVD648" s="307"/>
      <c r="SVE648" s="307"/>
      <c r="SVF648" s="307"/>
      <c r="SVG648" s="307"/>
      <c r="SVH648" s="307"/>
      <c r="SVI648" s="307"/>
      <c r="SVJ648" s="307" t="s">
        <v>336</v>
      </c>
      <c r="SVK648" s="307"/>
      <c r="SVL648" s="307"/>
      <c r="SVM648" s="307"/>
      <c r="SVN648" s="307"/>
      <c r="SVO648" s="307"/>
      <c r="SVP648" s="307"/>
      <c r="SVQ648" s="307"/>
      <c r="SVR648" s="307" t="s">
        <v>336</v>
      </c>
      <c r="SVS648" s="307"/>
      <c r="SVT648" s="307"/>
      <c r="SVU648" s="307"/>
      <c r="SVV648" s="307"/>
      <c r="SVW648" s="307"/>
      <c r="SVX648" s="307"/>
      <c r="SVY648" s="307"/>
      <c r="SVZ648" s="307" t="s">
        <v>336</v>
      </c>
      <c r="SWA648" s="307"/>
      <c r="SWB648" s="307"/>
      <c r="SWC648" s="307"/>
      <c r="SWD648" s="307"/>
      <c r="SWE648" s="307"/>
      <c r="SWF648" s="307"/>
      <c r="SWG648" s="307"/>
      <c r="SWH648" s="307" t="s">
        <v>336</v>
      </c>
      <c r="SWI648" s="307"/>
      <c r="SWJ648" s="307"/>
      <c r="SWK648" s="307"/>
      <c r="SWL648" s="307"/>
      <c r="SWM648" s="307"/>
      <c r="SWN648" s="307"/>
      <c r="SWO648" s="307"/>
      <c r="SWP648" s="307" t="s">
        <v>336</v>
      </c>
      <c r="SWQ648" s="307"/>
      <c r="SWR648" s="307"/>
      <c r="SWS648" s="307"/>
      <c r="SWT648" s="307"/>
      <c r="SWU648" s="307"/>
      <c r="SWV648" s="307"/>
      <c r="SWW648" s="307"/>
      <c r="SWX648" s="307" t="s">
        <v>336</v>
      </c>
      <c r="SWY648" s="307"/>
      <c r="SWZ648" s="307"/>
      <c r="SXA648" s="307"/>
      <c r="SXB648" s="307"/>
      <c r="SXC648" s="307"/>
      <c r="SXD648" s="307"/>
      <c r="SXE648" s="307"/>
      <c r="SXF648" s="307" t="s">
        <v>336</v>
      </c>
      <c r="SXG648" s="307"/>
      <c r="SXH648" s="307"/>
      <c r="SXI648" s="307"/>
      <c r="SXJ648" s="307"/>
      <c r="SXK648" s="307"/>
      <c r="SXL648" s="307"/>
      <c r="SXM648" s="307"/>
      <c r="SXN648" s="307" t="s">
        <v>336</v>
      </c>
      <c r="SXO648" s="307"/>
      <c r="SXP648" s="307"/>
      <c r="SXQ648" s="307"/>
      <c r="SXR648" s="307"/>
      <c r="SXS648" s="307"/>
      <c r="SXT648" s="307"/>
      <c r="SXU648" s="307"/>
      <c r="SXV648" s="307" t="s">
        <v>336</v>
      </c>
      <c r="SXW648" s="307"/>
      <c r="SXX648" s="307"/>
      <c r="SXY648" s="307"/>
      <c r="SXZ648" s="307"/>
      <c r="SYA648" s="307"/>
      <c r="SYB648" s="307"/>
      <c r="SYC648" s="307"/>
      <c r="SYD648" s="307" t="s">
        <v>336</v>
      </c>
      <c r="SYE648" s="307"/>
      <c r="SYF648" s="307"/>
      <c r="SYG648" s="307"/>
      <c r="SYH648" s="307"/>
      <c r="SYI648" s="307"/>
      <c r="SYJ648" s="307"/>
      <c r="SYK648" s="307"/>
      <c r="SYL648" s="307" t="s">
        <v>336</v>
      </c>
      <c r="SYM648" s="307"/>
      <c r="SYN648" s="307"/>
      <c r="SYO648" s="307"/>
      <c r="SYP648" s="307"/>
      <c r="SYQ648" s="307"/>
      <c r="SYR648" s="307"/>
      <c r="SYS648" s="307"/>
      <c r="SYT648" s="307" t="s">
        <v>336</v>
      </c>
      <c r="SYU648" s="307"/>
      <c r="SYV648" s="307"/>
      <c r="SYW648" s="307"/>
      <c r="SYX648" s="307"/>
      <c r="SYY648" s="307"/>
      <c r="SYZ648" s="307"/>
      <c r="SZA648" s="307"/>
      <c r="SZB648" s="307" t="s">
        <v>336</v>
      </c>
      <c r="SZC648" s="307"/>
      <c r="SZD648" s="307"/>
      <c r="SZE648" s="307"/>
      <c r="SZF648" s="307"/>
      <c r="SZG648" s="307"/>
      <c r="SZH648" s="307"/>
      <c r="SZI648" s="307"/>
      <c r="SZJ648" s="307" t="s">
        <v>336</v>
      </c>
      <c r="SZK648" s="307"/>
      <c r="SZL648" s="307"/>
      <c r="SZM648" s="307"/>
      <c r="SZN648" s="307"/>
      <c r="SZO648" s="307"/>
      <c r="SZP648" s="307"/>
      <c r="SZQ648" s="307"/>
      <c r="SZR648" s="307" t="s">
        <v>336</v>
      </c>
      <c r="SZS648" s="307"/>
      <c r="SZT648" s="307"/>
      <c r="SZU648" s="307"/>
      <c r="SZV648" s="307"/>
      <c r="SZW648" s="307"/>
      <c r="SZX648" s="307"/>
      <c r="SZY648" s="307"/>
      <c r="SZZ648" s="307" t="s">
        <v>336</v>
      </c>
      <c r="TAA648" s="307"/>
      <c r="TAB648" s="307"/>
      <c r="TAC648" s="307"/>
      <c r="TAD648" s="307"/>
      <c r="TAE648" s="307"/>
      <c r="TAF648" s="307"/>
      <c r="TAG648" s="307"/>
      <c r="TAH648" s="307" t="s">
        <v>336</v>
      </c>
      <c r="TAI648" s="307"/>
      <c r="TAJ648" s="307"/>
      <c r="TAK648" s="307"/>
      <c r="TAL648" s="307"/>
      <c r="TAM648" s="307"/>
      <c r="TAN648" s="307"/>
      <c r="TAO648" s="307"/>
      <c r="TAP648" s="307" t="s">
        <v>336</v>
      </c>
      <c r="TAQ648" s="307"/>
      <c r="TAR648" s="307"/>
      <c r="TAS648" s="307"/>
      <c r="TAT648" s="307"/>
      <c r="TAU648" s="307"/>
      <c r="TAV648" s="307"/>
      <c r="TAW648" s="307"/>
      <c r="TAX648" s="307" t="s">
        <v>336</v>
      </c>
      <c r="TAY648" s="307"/>
      <c r="TAZ648" s="307"/>
      <c r="TBA648" s="307"/>
      <c r="TBB648" s="307"/>
      <c r="TBC648" s="307"/>
      <c r="TBD648" s="307"/>
      <c r="TBE648" s="307"/>
      <c r="TBF648" s="307" t="s">
        <v>336</v>
      </c>
      <c r="TBG648" s="307"/>
      <c r="TBH648" s="307"/>
      <c r="TBI648" s="307"/>
      <c r="TBJ648" s="307"/>
      <c r="TBK648" s="307"/>
      <c r="TBL648" s="307"/>
      <c r="TBM648" s="307"/>
      <c r="TBN648" s="307" t="s">
        <v>336</v>
      </c>
      <c r="TBO648" s="307"/>
      <c r="TBP648" s="307"/>
      <c r="TBQ648" s="307"/>
      <c r="TBR648" s="307"/>
      <c r="TBS648" s="307"/>
      <c r="TBT648" s="307"/>
      <c r="TBU648" s="307"/>
      <c r="TBV648" s="307" t="s">
        <v>336</v>
      </c>
      <c r="TBW648" s="307"/>
      <c r="TBX648" s="307"/>
      <c r="TBY648" s="307"/>
      <c r="TBZ648" s="307"/>
      <c r="TCA648" s="307"/>
      <c r="TCB648" s="307"/>
      <c r="TCC648" s="307"/>
      <c r="TCD648" s="307" t="s">
        <v>336</v>
      </c>
      <c r="TCE648" s="307"/>
      <c r="TCF648" s="307"/>
      <c r="TCG648" s="307"/>
      <c r="TCH648" s="307"/>
      <c r="TCI648" s="307"/>
      <c r="TCJ648" s="307"/>
      <c r="TCK648" s="307"/>
      <c r="TCL648" s="307" t="s">
        <v>336</v>
      </c>
      <c r="TCM648" s="307"/>
      <c r="TCN648" s="307"/>
      <c r="TCO648" s="307"/>
      <c r="TCP648" s="307"/>
      <c r="TCQ648" s="307"/>
      <c r="TCR648" s="307"/>
      <c r="TCS648" s="307"/>
      <c r="TCT648" s="307" t="s">
        <v>336</v>
      </c>
      <c r="TCU648" s="307"/>
      <c r="TCV648" s="307"/>
      <c r="TCW648" s="307"/>
      <c r="TCX648" s="307"/>
      <c r="TCY648" s="307"/>
      <c r="TCZ648" s="307"/>
      <c r="TDA648" s="307"/>
      <c r="TDB648" s="307" t="s">
        <v>336</v>
      </c>
      <c r="TDC648" s="307"/>
      <c r="TDD648" s="307"/>
      <c r="TDE648" s="307"/>
      <c r="TDF648" s="307"/>
      <c r="TDG648" s="307"/>
      <c r="TDH648" s="307"/>
      <c r="TDI648" s="307"/>
      <c r="TDJ648" s="307" t="s">
        <v>336</v>
      </c>
      <c r="TDK648" s="307"/>
      <c r="TDL648" s="307"/>
      <c r="TDM648" s="307"/>
      <c r="TDN648" s="307"/>
      <c r="TDO648" s="307"/>
      <c r="TDP648" s="307"/>
      <c r="TDQ648" s="307"/>
      <c r="TDR648" s="307" t="s">
        <v>336</v>
      </c>
      <c r="TDS648" s="307"/>
      <c r="TDT648" s="307"/>
      <c r="TDU648" s="307"/>
      <c r="TDV648" s="307"/>
      <c r="TDW648" s="307"/>
      <c r="TDX648" s="307"/>
      <c r="TDY648" s="307"/>
      <c r="TDZ648" s="307" t="s">
        <v>336</v>
      </c>
      <c r="TEA648" s="307"/>
      <c r="TEB648" s="307"/>
      <c r="TEC648" s="307"/>
      <c r="TED648" s="307"/>
      <c r="TEE648" s="307"/>
      <c r="TEF648" s="307"/>
      <c r="TEG648" s="307"/>
      <c r="TEH648" s="307" t="s">
        <v>336</v>
      </c>
      <c r="TEI648" s="307"/>
      <c r="TEJ648" s="307"/>
      <c r="TEK648" s="307"/>
      <c r="TEL648" s="307"/>
      <c r="TEM648" s="307"/>
      <c r="TEN648" s="307"/>
      <c r="TEO648" s="307"/>
      <c r="TEP648" s="307" t="s">
        <v>336</v>
      </c>
      <c r="TEQ648" s="307"/>
      <c r="TER648" s="307"/>
      <c r="TES648" s="307"/>
      <c r="TET648" s="307"/>
      <c r="TEU648" s="307"/>
      <c r="TEV648" s="307"/>
      <c r="TEW648" s="307"/>
      <c r="TEX648" s="307" t="s">
        <v>336</v>
      </c>
      <c r="TEY648" s="307"/>
      <c r="TEZ648" s="307"/>
      <c r="TFA648" s="307"/>
      <c r="TFB648" s="307"/>
      <c r="TFC648" s="307"/>
      <c r="TFD648" s="307"/>
      <c r="TFE648" s="307"/>
      <c r="TFF648" s="307" t="s">
        <v>336</v>
      </c>
      <c r="TFG648" s="307"/>
      <c r="TFH648" s="307"/>
      <c r="TFI648" s="307"/>
      <c r="TFJ648" s="307"/>
      <c r="TFK648" s="307"/>
      <c r="TFL648" s="307"/>
      <c r="TFM648" s="307"/>
      <c r="TFN648" s="307" t="s">
        <v>336</v>
      </c>
      <c r="TFO648" s="307"/>
      <c r="TFP648" s="307"/>
      <c r="TFQ648" s="307"/>
      <c r="TFR648" s="307"/>
      <c r="TFS648" s="307"/>
      <c r="TFT648" s="307"/>
      <c r="TFU648" s="307"/>
      <c r="TFV648" s="307" t="s">
        <v>336</v>
      </c>
      <c r="TFW648" s="307"/>
      <c r="TFX648" s="307"/>
      <c r="TFY648" s="307"/>
      <c r="TFZ648" s="307"/>
      <c r="TGA648" s="307"/>
      <c r="TGB648" s="307"/>
      <c r="TGC648" s="307"/>
      <c r="TGD648" s="307" t="s">
        <v>336</v>
      </c>
      <c r="TGE648" s="307"/>
      <c r="TGF648" s="307"/>
      <c r="TGG648" s="307"/>
      <c r="TGH648" s="307"/>
      <c r="TGI648" s="307"/>
      <c r="TGJ648" s="307"/>
      <c r="TGK648" s="307"/>
      <c r="TGL648" s="307" t="s">
        <v>336</v>
      </c>
      <c r="TGM648" s="307"/>
      <c r="TGN648" s="307"/>
      <c r="TGO648" s="307"/>
      <c r="TGP648" s="307"/>
      <c r="TGQ648" s="307"/>
      <c r="TGR648" s="307"/>
      <c r="TGS648" s="307"/>
      <c r="TGT648" s="307" t="s">
        <v>336</v>
      </c>
      <c r="TGU648" s="307"/>
      <c r="TGV648" s="307"/>
      <c r="TGW648" s="307"/>
      <c r="TGX648" s="307"/>
      <c r="TGY648" s="307"/>
      <c r="TGZ648" s="307"/>
      <c r="THA648" s="307"/>
      <c r="THB648" s="307" t="s">
        <v>336</v>
      </c>
      <c r="THC648" s="307"/>
      <c r="THD648" s="307"/>
      <c r="THE648" s="307"/>
      <c r="THF648" s="307"/>
      <c r="THG648" s="307"/>
      <c r="THH648" s="307"/>
      <c r="THI648" s="307"/>
      <c r="THJ648" s="307" t="s">
        <v>336</v>
      </c>
      <c r="THK648" s="307"/>
      <c r="THL648" s="307"/>
      <c r="THM648" s="307"/>
      <c r="THN648" s="307"/>
      <c r="THO648" s="307"/>
      <c r="THP648" s="307"/>
      <c r="THQ648" s="307"/>
      <c r="THR648" s="307" t="s">
        <v>336</v>
      </c>
      <c r="THS648" s="307"/>
      <c r="THT648" s="307"/>
      <c r="THU648" s="307"/>
      <c r="THV648" s="307"/>
      <c r="THW648" s="307"/>
      <c r="THX648" s="307"/>
      <c r="THY648" s="307"/>
      <c r="THZ648" s="307" t="s">
        <v>336</v>
      </c>
      <c r="TIA648" s="307"/>
      <c r="TIB648" s="307"/>
      <c r="TIC648" s="307"/>
      <c r="TID648" s="307"/>
      <c r="TIE648" s="307"/>
      <c r="TIF648" s="307"/>
      <c r="TIG648" s="307"/>
      <c r="TIH648" s="307" t="s">
        <v>336</v>
      </c>
      <c r="TII648" s="307"/>
      <c r="TIJ648" s="307"/>
      <c r="TIK648" s="307"/>
      <c r="TIL648" s="307"/>
      <c r="TIM648" s="307"/>
      <c r="TIN648" s="307"/>
      <c r="TIO648" s="307"/>
      <c r="TIP648" s="307" t="s">
        <v>336</v>
      </c>
      <c r="TIQ648" s="307"/>
      <c r="TIR648" s="307"/>
      <c r="TIS648" s="307"/>
      <c r="TIT648" s="307"/>
      <c r="TIU648" s="307"/>
      <c r="TIV648" s="307"/>
      <c r="TIW648" s="307"/>
      <c r="TIX648" s="307" t="s">
        <v>336</v>
      </c>
      <c r="TIY648" s="307"/>
      <c r="TIZ648" s="307"/>
      <c r="TJA648" s="307"/>
      <c r="TJB648" s="307"/>
      <c r="TJC648" s="307"/>
      <c r="TJD648" s="307"/>
      <c r="TJE648" s="307"/>
      <c r="TJF648" s="307" t="s">
        <v>336</v>
      </c>
      <c r="TJG648" s="307"/>
      <c r="TJH648" s="307"/>
      <c r="TJI648" s="307"/>
      <c r="TJJ648" s="307"/>
      <c r="TJK648" s="307"/>
      <c r="TJL648" s="307"/>
      <c r="TJM648" s="307"/>
      <c r="TJN648" s="307" t="s">
        <v>336</v>
      </c>
      <c r="TJO648" s="307"/>
      <c r="TJP648" s="307"/>
      <c r="TJQ648" s="307"/>
      <c r="TJR648" s="307"/>
      <c r="TJS648" s="307"/>
      <c r="TJT648" s="307"/>
      <c r="TJU648" s="307"/>
      <c r="TJV648" s="307" t="s">
        <v>336</v>
      </c>
      <c r="TJW648" s="307"/>
      <c r="TJX648" s="307"/>
      <c r="TJY648" s="307"/>
      <c r="TJZ648" s="307"/>
      <c r="TKA648" s="307"/>
      <c r="TKB648" s="307"/>
      <c r="TKC648" s="307"/>
      <c r="TKD648" s="307" t="s">
        <v>336</v>
      </c>
      <c r="TKE648" s="307"/>
      <c r="TKF648" s="307"/>
      <c r="TKG648" s="307"/>
      <c r="TKH648" s="307"/>
      <c r="TKI648" s="307"/>
      <c r="TKJ648" s="307"/>
      <c r="TKK648" s="307"/>
      <c r="TKL648" s="307" t="s">
        <v>336</v>
      </c>
      <c r="TKM648" s="307"/>
      <c r="TKN648" s="307"/>
      <c r="TKO648" s="307"/>
      <c r="TKP648" s="307"/>
      <c r="TKQ648" s="307"/>
      <c r="TKR648" s="307"/>
      <c r="TKS648" s="307"/>
      <c r="TKT648" s="307" t="s">
        <v>336</v>
      </c>
      <c r="TKU648" s="307"/>
      <c r="TKV648" s="307"/>
      <c r="TKW648" s="307"/>
      <c r="TKX648" s="307"/>
      <c r="TKY648" s="307"/>
      <c r="TKZ648" s="307"/>
      <c r="TLA648" s="307"/>
      <c r="TLB648" s="307" t="s">
        <v>336</v>
      </c>
      <c r="TLC648" s="307"/>
      <c r="TLD648" s="307"/>
      <c r="TLE648" s="307"/>
      <c r="TLF648" s="307"/>
      <c r="TLG648" s="307"/>
      <c r="TLH648" s="307"/>
      <c r="TLI648" s="307"/>
      <c r="TLJ648" s="307" t="s">
        <v>336</v>
      </c>
      <c r="TLK648" s="307"/>
      <c r="TLL648" s="307"/>
      <c r="TLM648" s="307"/>
      <c r="TLN648" s="307"/>
      <c r="TLO648" s="307"/>
      <c r="TLP648" s="307"/>
      <c r="TLQ648" s="307"/>
      <c r="TLR648" s="307" t="s">
        <v>336</v>
      </c>
      <c r="TLS648" s="307"/>
      <c r="TLT648" s="307"/>
      <c r="TLU648" s="307"/>
      <c r="TLV648" s="307"/>
      <c r="TLW648" s="307"/>
      <c r="TLX648" s="307"/>
      <c r="TLY648" s="307"/>
      <c r="TLZ648" s="307" t="s">
        <v>336</v>
      </c>
      <c r="TMA648" s="307"/>
      <c r="TMB648" s="307"/>
      <c r="TMC648" s="307"/>
      <c r="TMD648" s="307"/>
      <c r="TME648" s="307"/>
      <c r="TMF648" s="307"/>
      <c r="TMG648" s="307"/>
      <c r="TMH648" s="307" t="s">
        <v>336</v>
      </c>
      <c r="TMI648" s="307"/>
      <c r="TMJ648" s="307"/>
      <c r="TMK648" s="307"/>
      <c r="TML648" s="307"/>
      <c r="TMM648" s="307"/>
      <c r="TMN648" s="307"/>
      <c r="TMO648" s="307"/>
      <c r="TMP648" s="307" t="s">
        <v>336</v>
      </c>
      <c r="TMQ648" s="307"/>
      <c r="TMR648" s="307"/>
      <c r="TMS648" s="307"/>
      <c r="TMT648" s="307"/>
      <c r="TMU648" s="307"/>
      <c r="TMV648" s="307"/>
      <c r="TMW648" s="307"/>
      <c r="TMX648" s="307" t="s">
        <v>336</v>
      </c>
      <c r="TMY648" s="307"/>
      <c r="TMZ648" s="307"/>
      <c r="TNA648" s="307"/>
      <c r="TNB648" s="307"/>
      <c r="TNC648" s="307"/>
      <c r="TND648" s="307"/>
      <c r="TNE648" s="307"/>
      <c r="TNF648" s="307" t="s">
        <v>336</v>
      </c>
      <c r="TNG648" s="307"/>
      <c r="TNH648" s="307"/>
      <c r="TNI648" s="307"/>
      <c r="TNJ648" s="307"/>
      <c r="TNK648" s="307"/>
      <c r="TNL648" s="307"/>
      <c r="TNM648" s="307"/>
      <c r="TNN648" s="307" t="s">
        <v>336</v>
      </c>
      <c r="TNO648" s="307"/>
      <c r="TNP648" s="307"/>
      <c r="TNQ648" s="307"/>
      <c r="TNR648" s="307"/>
      <c r="TNS648" s="307"/>
      <c r="TNT648" s="307"/>
      <c r="TNU648" s="307"/>
      <c r="TNV648" s="307" t="s">
        <v>336</v>
      </c>
      <c r="TNW648" s="307"/>
      <c r="TNX648" s="307"/>
      <c r="TNY648" s="307"/>
      <c r="TNZ648" s="307"/>
      <c r="TOA648" s="307"/>
      <c r="TOB648" s="307"/>
      <c r="TOC648" s="307"/>
      <c r="TOD648" s="307" t="s">
        <v>336</v>
      </c>
      <c r="TOE648" s="307"/>
      <c r="TOF648" s="307"/>
      <c r="TOG648" s="307"/>
      <c r="TOH648" s="307"/>
      <c r="TOI648" s="307"/>
      <c r="TOJ648" s="307"/>
      <c r="TOK648" s="307"/>
      <c r="TOL648" s="307" t="s">
        <v>336</v>
      </c>
      <c r="TOM648" s="307"/>
      <c r="TON648" s="307"/>
      <c r="TOO648" s="307"/>
      <c r="TOP648" s="307"/>
      <c r="TOQ648" s="307"/>
      <c r="TOR648" s="307"/>
      <c r="TOS648" s="307"/>
      <c r="TOT648" s="307" t="s">
        <v>336</v>
      </c>
      <c r="TOU648" s="307"/>
      <c r="TOV648" s="307"/>
      <c r="TOW648" s="307"/>
      <c r="TOX648" s="307"/>
      <c r="TOY648" s="307"/>
      <c r="TOZ648" s="307"/>
      <c r="TPA648" s="307"/>
      <c r="TPB648" s="307" t="s">
        <v>336</v>
      </c>
      <c r="TPC648" s="307"/>
      <c r="TPD648" s="307"/>
      <c r="TPE648" s="307"/>
      <c r="TPF648" s="307"/>
      <c r="TPG648" s="307"/>
      <c r="TPH648" s="307"/>
      <c r="TPI648" s="307"/>
      <c r="TPJ648" s="307" t="s">
        <v>336</v>
      </c>
      <c r="TPK648" s="307"/>
      <c r="TPL648" s="307"/>
      <c r="TPM648" s="307"/>
      <c r="TPN648" s="307"/>
      <c r="TPO648" s="307"/>
      <c r="TPP648" s="307"/>
      <c r="TPQ648" s="307"/>
      <c r="TPR648" s="307" t="s">
        <v>336</v>
      </c>
      <c r="TPS648" s="307"/>
      <c r="TPT648" s="307"/>
      <c r="TPU648" s="307"/>
      <c r="TPV648" s="307"/>
      <c r="TPW648" s="307"/>
      <c r="TPX648" s="307"/>
      <c r="TPY648" s="307"/>
      <c r="TPZ648" s="307" t="s">
        <v>336</v>
      </c>
      <c r="TQA648" s="307"/>
      <c r="TQB648" s="307"/>
      <c r="TQC648" s="307"/>
      <c r="TQD648" s="307"/>
      <c r="TQE648" s="307"/>
      <c r="TQF648" s="307"/>
      <c r="TQG648" s="307"/>
      <c r="TQH648" s="307" t="s">
        <v>336</v>
      </c>
      <c r="TQI648" s="307"/>
      <c r="TQJ648" s="307"/>
      <c r="TQK648" s="307"/>
      <c r="TQL648" s="307"/>
      <c r="TQM648" s="307"/>
      <c r="TQN648" s="307"/>
      <c r="TQO648" s="307"/>
      <c r="TQP648" s="307" t="s">
        <v>336</v>
      </c>
      <c r="TQQ648" s="307"/>
      <c r="TQR648" s="307"/>
      <c r="TQS648" s="307"/>
      <c r="TQT648" s="307"/>
      <c r="TQU648" s="307"/>
      <c r="TQV648" s="307"/>
      <c r="TQW648" s="307"/>
      <c r="TQX648" s="307" t="s">
        <v>336</v>
      </c>
      <c r="TQY648" s="307"/>
      <c r="TQZ648" s="307"/>
      <c r="TRA648" s="307"/>
      <c r="TRB648" s="307"/>
      <c r="TRC648" s="307"/>
      <c r="TRD648" s="307"/>
      <c r="TRE648" s="307"/>
      <c r="TRF648" s="307" t="s">
        <v>336</v>
      </c>
      <c r="TRG648" s="307"/>
      <c r="TRH648" s="307"/>
      <c r="TRI648" s="307"/>
      <c r="TRJ648" s="307"/>
      <c r="TRK648" s="307"/>
      <c r="TRL648" s="307"/>
      <c r="TRM648" s="307"/>
      <c r="TRN648" s="307" t="s">
        <v>336</v>
      </c>
      <c r="TRO648" s="307"/>
      <c r="TRP648" s="307"/>
      <c r="TRQ648" s="307"/>
      <c r="TRR648" s="307"/>
      <c r="TRS648" s="307"/>
      <c r="TRT648" s="307"/>
      <c r="TRU648" s="307"/>
      <c r="TRV648" s="307" t="s">
        <v>336</v>
      </c>
      <c r="TRW648" s="307"/>
      <c r="TRX648" s="307"/>
      <c r="TRY648" s="307"/>
      <c r="TRZ648" s="307"/>
      <c r="TSA648" s="307"/>
      <c r="TSB648" s="307"/>
      <c r="TSC648" s="307"/>
      <c r="TSD648" s="307" t="s">
        <v>336</v>
      </c>
      <c r="TSE648" s="307"/>
      <c r="TSF648" s="307"/>
      <c r="TSG648" s="307"/>
      <c r="TSH648" s="307"/>
      <c r="TSI648" s="307"/>
      <c r="TSJ648" s="307"/>
      <c r="TSK648" s="307"/>
      <c r="TSL648" s="307" t="s">
        <v>336</v>
      </c>
      <c r="TSM648" s="307"/>
      <c r="TSN648" s="307"/>
      <c r="TSO648" s="307"/>
      <c r="TSP648" s="307"/>
      <c r="TSQ648" s="307"/>
      <c r="TSR648" s="307"/>
      <c r="TSS648" s="307"/>
      <c r="TST648" s="307" t="s">
        <v>336</v>
      </c>
      <c r="TSU648" s="307"/>
      <c r="TSV648" s="307"/>
      <c r="TSW648" s="307"/>
      <c r="TSX648" s="307"/>
      <c r="TSY648" s="307"/>
      <c r="TSZ648" s="307"/>
      <c r="TTA648" s="307"/>
      <c r="TTB648" s="307" t="s">
        <v>336</v>
      </c>
      <c r="TTC648" s="307"/>
      <c r="TTD648" s="307"/>
      <c r="TTE648" s="307"/>
      <c r="TTF648" s="307"/>
      <c r="TTG648" s="307"/>
      <c r="TTH648" s="307"/>
      <c r="TTI648" s="307"/>
      <c r="TTJ648" s="307" t="s">
        <v>336</v>
      </c>
      <c r="TTK648" s="307"/>
      <c r="TTL648" s="307"/>
      <c r="TTM648" s="307"/>
      <c r="TTN648" s="307"/>
      <c r="TTO648" s="307"/>
      <c r="TTP648" s="307"/>
      <c r="TTQ648" s="307"/>
      <c r="TTR648" s="307" t="s">
        <v>336</v>
      </c>
      <c r="TTS648" s="307"/>
      <c r="TTT648" s="307"/>
      <c r="TTU648" s="307"/>
      <c r="TTV648" s="307"/>
      <c r="TTW648" s="307"/>
      <c r="TTX648" s="307"/>
      <c r="TTY648" s="307"/>
      <c r="TTZ648" s="307" t="s">
        <v>336</v>
      </c>
      <c r="TUA648" s="307"/>
      <c r="TUB648" s="307"/>
      <c r="TUC648" s="307"/>
      <c r="TUD648" s="307"/>
      <c r="TUE648" s="307"/>
      <c r="TUF648" s="307"/>
      <c r="TUG648" s="307"/>
      <c r="TUH648" s="307" t="s">
        <v>336</v>
      </c>
      <c r="TUI648" s="307"/>
      <c r="TUJ648" s="307"/>
      <c r="TUK648" s="307"/>
      <c r="TUL648" s="307"/>
      <c r="TUM648" s="307"/>
      <c r="TUN648" s="307"/>
      <c r="TUO648" s="307"/>
      <c r="TUP648" s="307" t="s">
        <v>336</v>
      </c>
      <c r="TUQ648" s="307"/>
      <c r="TUR648" s="307"/>
      <c r="TUS648" s="307"/>
      <c r="TUT648" s="307"/>
      <c r="TUU648" s="307"/>
      <c r="TUV648" s="307"/>
      <c r="TUW648" s="307"/>
      <c r="TUX648" s="307" t="s">
        <v>336</v>
      </c>
      <c r="TUY648" s="307"/>
      <c r="TUZ648" s="307"/>
      <c r="TVA648" s="307"/>
      <c r="TVB648" s="307"/>
      <c r="TVC648" s="307"/>
      <c r="TVD648" s="307"/>
      <c r="TVE648" s="307"/>
      <c r="TVF648" s="307" t="s">
        <v>336</v>
      </c>
      <c r="TVG648" s="307"/>
      <c r="TVH648" s="307"/>
      <c r="TVI648" s="307"/>
      <c r="TVJ648" s="307"/>
      <c r="TVK648" s="307"/>
      <c r="TVL648" s="307"/>
      <c r="TVM648" s="307"/>
      <c r="TVN648" s="307" t="s">
        <v>336</v>
      </c>
      <c r="TVO648" s="307"/>
      <c r="TVP648" s="307"/>
      <c r="TVQ648" s="307"/>
      <c r="TVR648" s="307"/>
      <c r="TVS648" s="307"/>
      <c r="TVT648" s="307"/>
      <c r="TVU648" s="307"/>
      <c r="TVV648" s="307" t="s">
        <v>336</v>
      </c>
      <c r="TVW648" s="307"/>
      <c r="TVX648" s="307"/>
      <c r="TVY648" s="307"/>
      <c r="TVZ648" s="307"/>
      <c r="TWA648" s="307"/>
      <c r="TWB648" s="307"/>
      <c r="TWC648" s="307"/>
      <c r="TWD648" s="307" t="s">
        <v>336</v>
      </c>
      <c r="TWE648" s="307"/>
      <c r="TWF648" s="307"/>
      <c r="TWG648" s="307"/>
      <c r="TWH648" s="307"/>
      <c r="TWI648" s="307"/>
      <c r="TWJ648" s="307"/>
      <c r="TWK648" s="307"/>
      <c r="TWL648" s="307" t="s">
        <v>336</v>
      </c>
      <c r="TWM648" s="307"/>
      <c r="TWN648" s="307"/>
      <c r="TWO648" s="307"/>
      <c r="TWP648" s="307"/>
      <c r="TWQ648" s="307"/>
      <c r="TWR648" s="307"/>
      <c r="TWS648" s="307"/>
      <c r="TWT648" s="307" t="s">
        <v>336</v>
      </c>
      <c r="TWU648" s="307"/>
      <c r="TWV648" s="307"/>
      <c r="TWW648" s="307"/>
      <c r="TWX648" s="307"/>
      <c r="TWY648" s="307"/>
      <c r="TWZ648" s="307"/>
      <c r="TXA648" s="307"/>
      <c r="TXB648" s="307" t="s">
        <v>336</v>
      </c>
      <c r="TXC648" s="307"/>
      <c r="TXD648" s="307"/>
      <c r="TXE648" s="307"/>
      <c r="TXF648" s="307"/>
      <c r="TXG648" s="307"/>
      <c r="TXH648" s="307"/>
      <c r="TXI648" s="307"/>
      <c r="TXJ648" s="307" t="s">
        <v>336</v>
      </c>
      <c r="TXK648" s="307"/>
      <c r="TXL648" s="307"/>
      <c r="TXM648" s="307"/>
      <c r="TXN648" s="307"/>
      <c r="TXO648" s="307"/>
      <c r="TXP648" s="307"/>
      <c r="TXQ648" s="307"/>
      <c r="TXR648" s="307" t="s">
        <v>336</v>
      </c>
      <c r="TXS648" s="307"/>
      <c r="TXT648" s="307"/>
      <c r="TXU648" s="307"/>
      <c r="TXV648" s="307"/>
      <c r="TXW648" s="307"/>
      <c r="TXX648" s="307"/>
      <c r="TXY648" s="307"/>
      <c r="TXZ648" s="307" t="s">
        <v>336</v>
      </c>
      <c r="TYA648" s="307"/>
      <c r="TYB648" s="307"/>
      <c r="TYC648" s="307"/>
      <c r="TYD648" s="307"/>
      <c r="TYE648" s="307"/>
      <c r="TYF648" s="307"/>
      <c r="TYG648" s="307"/>
      <c r="TYH648" s="307" t="s">
        <v>336</v>
      </c>
      <c r="TYI648" s="307"/>
      <c r="TYJ648" s="307"/>
      <c r="TYK648" s="307"/>
      <c r="TYL648" s="307"/>
      <c r="TYM648" s="307"/>
      <c r="TYN648" s="307"/>
      <c r="TYO648" s="307"/>
      <c r="TYP648" s="307" t="s">
        <v>336</v>
      </c>
      <c r="TYQ648" s="307"/>
      <c r="TYR648" s="307"/>
      <c r="TYS648" s="307"/>
      <c r="TYT648" s="307"/>
      <c r="TYU648" s="307"/>
      <c r="TYV648" s="307"/>
      <c r="TYW648" s="307"/>
      <c r="TYX648" s="307" t="s">
        <v>336</v>
      </c>
      <c r="TYY648" s="307"/>
      <c r="TYZ648" s="307"/>
      <c r="TZA648" s="307"/>
      <c r="TZB648" s="307"/>
      <c r="TZC648" s="307"/>
      <c r="TZD648" s="307"/>
      <c r="TZE648" s="307"/>
      <c r="TZF648" s="307" t="s">
        <v>336</v>
      </c>
      <c r="TZG648" s="307"/>
      <c r="TZH648" s="307"/>
      <c r="TZI648" s="307"/>
      <c r="TZJ648" s="307"/>
      <c r="TZK648" s="307"/>
      <c r="TZL648" s="307"/>
      <c r="TZM648" s="307"/>
      <c r="TZN648" s="307" t="s">
        <v>336</v>
      </c>
      <c r="TZO648" s="307"/>
      <c r="TZP648" s="307"/>
      <c r="TZQ648" s="307"/>
      <c r="TZR648" s="307"/>
      <c r="TZS648" s="307"/>
      <c r="TZT648" s="307"/>
      <c r="TZU648" s="307"/>
      <c r="TZV648" s="307" t="s">
        <v>336</v>
      </c>
      <c r="TZW648" s="307"/>
      <c r="TZX648" s="307"/>
      <c r="TZY648" s="307"/>
      <c r="TZZ648" s="307"/>
      <c r="UAA648" s="307"/>
      <c r="UAB648" s="307"/>
      <c r="UAC648" s="307"/>
      <c r="UAD648" s="307" t="s">
        <v>336</v>
      </c>
      <c r="UAE648" s="307"/>
      <c r="UAF648" s="307"/>
      <c r="UAG648" s="307"/>
      <c r="UAH648" s="307"/>
      <c r="UAI648" s="307"/>
      <c r="UAJ648" s="307"/>
      <c r="UAK648" s="307"/>
      <c r="UAL648" s="307" t="s">
        <v>336</v>
      </c>
      <c r="UAM648" s="307"/>
      <c r="UAN648" s="307"/>
      <c r="UAO648" s="307"/>
      <c r="UAP648" s="307"/>
      <c r="UAQ648" s="307"/>
      <c r="UAR648" s="307"/>
      <c r="UAS648" s="307"/>
      <c r="UAT648" s="307" t="s">
        <v>336</v>
      </c>
      <c r="UAU648" s="307"/>
      <c r="UAV648" s="307"/>
      <c r="UAW648" s="307"/>
      <c r="UAX648" s="307"/>
      <c r="UAY648" s="307"/>
      <c r="UAZ648" s="307"/>
      <c r="UBA648" s="307"/>
      <c r="UBB648" s="307" t="s">
        <v>336</v>
      </c>
      <c r="UBC648" s="307"/>
      <c r="UBD648" s="307"/>
      <c r="UBE648" s="307"/>
      <c r="UBF648" s="307"/>
      <c r="UBG648" s="307"/>
      <c r="UBH648" s="307"/>
      <c r="UBI648" s="307"/>
      <c r="UBJ648" s="307" t="s">
        <v>336</v>
      </c>
      <c r="UBK648" s="307"/>
      <c r="UBL648" s="307"/>
      <c r="UBM648" s="307"/>
      <c r="UBN648" s="307"/>
      <c r="UBO648" s="307"/>
      <c r="UBP648" s="307"/>
      <c r="UBQ648" s="307"/>
      <c r="UBR648" s="307" t="s">
        <v>336</v>
      </c>
      <c r="UBS648" s="307"/>
      <c r="UBT648" s="307"/>
      <c r="UBU648" s="307"/>
      <c r="UBV648" s="307"/>
      <c r="UBW648" s="307"/>
      <c r="UBX648" s="307"/>
      <c r="UBY648" s="307"/>
      <c r="UBZ648" s="307" t="s">
        <v>336</v>
      </c>
      <c r="UCA648" s="307"/>
      <c r="UCB648" s="307"/>
      <c r="UCC648" s="307"/>
      <c r="UCD648" s="307"/>
      <c r="UCE648" s="307"/>
      <c r="UCF648" s="307"/>
      <c r="UCG648" s="307"/>
      <c r="UCH648" s="307" t="s">
        <v>336</v>
      </c>
      <c r="UCI648" s="307"/>
      <c r="UCJ648" s="307"/>
      <c r="UCK648" s="307"/>
      <c r="UCL648" s="307"/>
      <c r="UCM648" s="307"/>
      <c r="UCN648" s="307"/>
      <c r="UCO648" s="307"/>
      <c r="UCP648" s="307" t="s">
        <v>336</v>
      </c>
      <c r="UCQ648" s="307"/>
      <c r="UCR648" s="307"/>
      <c r="UCS648" s="307"/>
      <c r="UCT648" s="307"/>
      <c r="UCU648" s="307"/>
      <c r="UCV648" s="307"/>
      <c r="UCW648" s="307"/>
      <c r="UCX648" s="307" t="s">
        <v>336</v>
      </c>
      <c r="UCY648" s="307"/>
      <c r="UCZ648" s="307"/>
      <c r="UDA648" s="307"/>
      <c r="UDB648" s="307"/>
      <c r="UDC648" s="307"/>
      <c r="UDD648" s="307"/>
      <c r="UDE648" s="307"/>
      <c r="UDF648" s="307" t="s">
        <v>336</v>
      </c>
      <c r="UDG648" s="307"/>
      <c r="UDH648" s="307"/>
      <c r="UDI648" s="307"/>
      <c r="UDJ648" s="307"/>
      <c r="UDK648" s="307"/>
      <c r="UDL648" s="307"/>
      <c r="UDM648" s="307"/>
      <c r="UDN648" s="307" t="s">
        <v>336</v>
      </c>
      <c r="UDO648" s="307"/>
      <c r="UDP648" s="307"/>
      <c r="UDQ648" s="307"/>
      <c r="UDR648" s="307"/>
      <c r="UDS648" s="307"/>
      <c r="UDT648" s="307"/>
      <c r="UDU648" s="307"/>
      <c r="UDV648" s="307" t="s">
        <v>336</v>
      </c>
      <c r="UDW648" s="307"/>
      <c r="UDX648" s="307"/>
      <c r="UDY648" s="307"/>
      <c r="UDZ648" s="307"/>
      <c r="UEA648" s="307"/>
      <c r="UEB648" s="307"/>
      <c r="UEC648" s="307"/>
      <c r="UED648" s="307" t="s">
        <v>336</v>
      </c>
      <c r="UEE648" s="307"/>
      <c r="UEF648" s="307"/>
      <c r="UEG648" s="307"/>
      <c r="UEH648" s="307"/>
      <c r="UEI648" s="307"/>
      <c r="UEJ648" s="307"/>
      <c r="UEK648" s="307"/>
      <c r="UEL648" s="307" t="s">
        <v>336</v>
      </c>
      <c r="UEM648" s="307"/>
      <c r="UEN648" s="307"/>
      <c r="UEO648" s="307"/>
      <c r="UEP648" s="307"/>
      <c r="UEQ648" s="307"/>
      <c r="UER648" s="307"/>
      <c r="UES648" s="307"/>
      <c r="UET648" s="307" t="s">
        <v>336</v>
      </c>
      <c r="UEU648" s="307"/>
      <c r="UEV648" s="307"/>
      <c r="UEW648" s="307"/>
      <c r="UEX648" s="307"/>
      <c r="UEY648" s="307"/>
      <c r="UEZ648" s="307"/>
      <c r="UFA648" s="307"/>
      <c r="UFB648" s="307" t="s">
        <v>336</v>
      </c>
      <c r="UFC648" s="307"/>
      <c r="UFD648" s="307"/>
      <c r="UFE648" s="307"/>
      <c r="UFF648" s="307"/>
      <c r="UFG648" s="307"/>
      <c r="UFH648" s="307"/>
      <c r="UFI648" s="307"/>
      <c r="UFJ648" s="307" t="s">
        <v>336</v>
      </c>
      <c r="UFK648" s="307"/>
      <c r="UFL648" s="307"/>
      <c r="UFM648" s="307"/>
      <c r="UFN648" s="307"/>
      <c r="UFO648" s="307"/>
      <c r="UFP648" s="307"/>
      <c r="UFQ648" s="307"/>
      <c r="UFR648" s="307" t="s">
        <v>336</v>
      </c>
      <c r="UFS648" s="307"/>
      <c r="UFT648" s="307"/>
      <c r="UFU648" s="307"/>
      <c r="UFV648" s="307"/>
      <c r="UFW648" s="307"/>
      <c r="UFX648" s="307"/>
      <c r="UFY648" s="307"/>
      <c r="UFZ648" s="307" t="s">
        <v>336</v>
      </c>
      <c r="UGA648" s="307"/>
      <c r="UGB648" s="307"/>
      <c r="UGC648" s="307"/>
      <c r="UGD648" s="307"/>
      <c r="UGE648" s="307"/>
      <c r="UGF648" s="307"/>
      <c r="UGG648" s="307"/>
      <c r="UGH648" s="307" t="s">
        <v>336</v>
      </c>
      <c r="UGI648" s="307"/>
      <c r="UGJ648" s="307"/>
      <c r="UGK648" s="307"/>
      <c r="UGL648" s="307"/>
      <c r="UGM648" s="307"/>
      <c r="UGN648" s="307"/>
      <c r="UGO648" s="307"/>
      <c r="UGP648" s="307" t="s">
        <v>336</v>
      </c>
      <c r="UGQ648" s="307"/>
      <c r="UGR648" s="307"/>
      <c r="UGS648" s="307"/>
      <c r="UGT648" s="307"/>
      <c r="UGU648" s="307"/>
      <c r="UGV648" s="307"/>
      <c r="UGW648" s="307"/>
      <c r="UGX648" s="307" t="s">
        <v>336</v>
      </c>
      <c r="UGY648" s="307"/>
      <c r="UGZ648" s="307"/>
      <c r="UHA648" s="307"/>
      <c r="UHB648" s="307"/>
      <c r="UHC648" s="307"/>
      <c r="UHD648" s="307"/>
      <c r="UHE648" s="307"/>
      <c r="UHF648" s="307" t="s">
        <v>336</v>
      </c>
      <c r="UHG648" s="307"/>
      <c r="UHH648" s="307"/>
      <c r="UHI648" s="307"/>
      <c r="UHJ648" s="307"/>
      <c r="UHK648" s="307"/>
      <c r="UHL648" s="307"/>
      <c r="UHM648" s="307"/>
      <c r="UHN648" s="307" t="s">
        <v>336</v>
      </c>
      <c r="UHO648" s="307"/>
      <c r="UHP648" s="307"/>
      <c r="UHQ648" s="307"/>
      <c r="UHR648" s="307"/>
      <c r="UHS648" s="307"/>
      <c r="UHT648" s="307"/>
      <c r="UHU648" s="307"/>
      <c r="UHV648" s="307" t="s">
        <v>336</v>
      </c>
      <c r="UHW648" s="307"/>
      <c r="UHX648" s="307"/>
      <c r="UHY648" s="307"/>
      <c r="UHZ648" s="307"/>
      <c r="UIA648" s="307"/>
      <c r="UIB648" s="307"/>
      <c r="UIC648" s="307"/>
      <c r="UID648" s="307" t="s">
        <v>336</v>
      </c>
      <c r="UIE648" s="307"/>
      <c r="UIF648" s="307"/>
      <c r="UIG648" s="307"/>
      <c r="UIH648" s="307"/>
      <c r="UII648" s="307"/>
      <c r="UIJ648" s="307"/>
      <c r="UIK648" s="307"/>
      <c r="UIL648" s="307" t="s">
        <v>336</v>
      </c>
      <c r="UIM648" s="307"/>
      <c r="UIN648" s="307"/>
      <c r="UIO648" s="307"/>
      <c r="UIP648" s="307"/>
      <c r="UIQ648" s="307"/>
      <c r="UIR648" s="307"/>
      <c r="UIS648" s="307"/>
      <c r="UIT648" s="307" t="s">
        <v>336</v>
      </c>
      <c r="UIU648" s="307"/>
      <c r="UIV648" s="307"/>
      <c r="UIW648" s="307"/>
      <c r="UIX648" s="307"/>
      <c r="UIY648" s="307"/>
      <c r="UIZ648" s="307"/>
      <c r="UJA648" s="307"/>
      <c r="UJB648" s="307" t="s">
        <v>336</v>
      </c>
      <c r="UJC648" s="307"/>
      <c r="UJD648" s="307"/>
      <c r="UJE648" s="307"/>
      <c r="UJF648" s="307"/>
      <c r="UJG648" s="307"/>
      <c r="UJH648" s="307"/>
      <c r="UJI648" s="307"/>
      <c r="UJJ648" s="307" t="s">
        <v>336</v>
      </c>
      <c r="UJK648" s="307"/>
      <c r="UJL648" s="307"/>
      <c r="UJM648" s="307"/>
      <c r="UJN648" s="307"/>
      <c r="UJO648" s="307"/>
      <c r="UJP648" s="307"/>
      <c r="UJQ648" s="307"/>
      <c r="UJR648" s="307" t="s">
        <v>336</v>
      </c>
      <c r="UJS648" s="307"/>
      <c r="UJT648" s="307"/>
      <c r="UJU648" s="307"/>
      <c r="UJV648" s="307"/>
      <c r="UJW648" s="307"/>
      <c r="UJX648" s="307"/>
      <c r="UJY648" s="307"/>
      <c r="UJZ648" s="307" t="s">
        <v>336</v>
      </c>
      <c r="UKA648" s="307"/>
      <c r="UKB648" s="307"/>
      <c r="UKC648" s="307"/>
      <c r="UKD648" s="307"/>
      <c r="UKE648" s="307"/>
      <c r="UKF648" s="307"/>
      <c r="UKG648" s="307"/>
      <c r="UKH648" s="307" t="s">
        <v>336</v>
      </c>
      <c r="UKI648" s="307"/>
      <c r="UKJ648" s="307"/>
      <c r="UKK648" s="307"/>
      <c r="UKL648" s="307"/>
      <c r="UKM648" s="307"/>
      <c r="UKN648" s="307"/>
      <c r="UKO648" s="307"/>
      <c r="UKP648" s="307" t="s">
        <v>336</v>
      </c>
      <c r="UKQ648" s="307"/>
      <c r="UKR648" s="307"/>
      <c r="UKS648" s="307"/>
      <c r="UKT648" s="307"/>
      <c r="UKU648" s="307"/>
      <c r="UKV648" s="307"/>
      <c r="UKW648" s="307"/>
      <c r="UKX648" s="307" t="s">
        <v>336</v>
      </c>
      <c r="UKY648" s="307"/>
      <c r="UKZ648" s="307"/>
      <c r="ULA648" s="307"/>
      <c r="ULB648" s="307"/>
      <c r="ULC648" s="307"/>
      <c r="ULD648" s="307"/>
      <c r="ULE648" s="307"/>
      <c r="ULF648" s="307" t="s">
        <v>336</v>
      </c>
      <c r="ULG648" s="307"/>
      <c r="ULH648" s="307"/>
      <c r="ULI648" s="307"/>
      <c r="ULJ648" s="307"/>
      <c r="ULK648" s="307"/>
      <c r="ULL648" s="307"/>
      <c r="ULM648" s="307"/>
      <c r="ULN648" s="307" t="s">
        <v>336</v>
      </c>
      <c r="ULO648" s="307"/>
      <c r="ULP648" s="307"/>
      <c r="ULQ648" s="307"/>
      <c r="ULR648" s="307"/>
      <c r="ULS648" s="307"/>
      <c r="ULT648" s="307"/>
      <c r="ULU648" s="307"/>
      <c r="ULV648" s="307" t="s">
        <v>336</v>
      </c>
      <c r="ULW648" s="307"/>
      <c r="ULX648" s="307"/>
      <c r="ULY648" s="307"/>
      <c r="ULZ648" s="307"/>
      <c r="UMA648" s="307"/>
      <c r="UMB648" s="307"/>
      <c r="UMC648" s="307"/>
      <c r="UMD648" s="307" t="s">
        <v>336</v>
      </c>
      <c r="UME648" s="307"/>
      <c r="UMF648" s="307"/>
      <c r="UMG648" s="307"/>
      <c r="UMH648" s="307"/>
      <c r="UMI648" s="307"/>
      <c r="UMJ648" s="307"/>
      <c r="UMK648" s="307"/>
      <c r="UML648" s="307" t="s">
        <v>336</v>
      </c>
      <c r="UMM648" s="307"/>
      <c r="UMN648" s="307"/>
      <c r="UMO648" s="307"/>
      <c r="UMP648" s="307"/>
      <c r="UMQ648" s="307"/>
      <c r="UMR648" s="307"/>
      <c r="UMS648" s="307"/>
      <c r="UMT648" s="307" t="s">
        <v>336</v>
      </c>
      <c r="UMU648" s="307"/>
      <c r="UMV648" s="307"/>
      <c r="UMW648" s="307"/>
      <c r="UMX648" s="307"/>
      <c r="UMY648" s="307"/>
      <c r="UMZ648" s="307"/>
      <c r="UNA648" s="307"/>
      <c r="UNB648" s="307" t="s">
        <v>336</v>
      </c>
      <c r="UNC648" s="307"/>
      <c r="UND648" s="307"/>
      <c r="UNE648" s="307"/>
      <c r="UNF648" s="307"/>
      <c r="UNG648" s="307"/>
      <c r="UNH648" s="307"/>
      <c r="UNI648" s="307"/>
      <c r="UNJ648" s="307" t="s">
        <v>336</v>
      </c>
      <c r="UNK648" s="307"/>
      <c r="UNL648" s="307"/>
      <c r="UNM648" s="307"/>
      <c r="UNN648" s="307"/>
      <c r="UNO648" s="307"/>
      <c r="UNP648" s="307"/>
      <c r="UNQ648" s="307"/>
      <c r="UNR648" s="307" t="s">
        <v>336</v>
      </c>
      <c r="UNS648" s="307"/>
      <c r="UNT648" s="307"/>
      <c r="UNU648" s="307"/>
      <c r="UNV648" s="307"/>
      <c r="UNW648" s="307"/>
      <c r="UNX648" s="307"/>
      <c r="UNY648" s="307"/>
      <c r="UNZ648" s="307" t="s">
        <v>336</v>
      </c>
      <c r="UOA648" s="307"/>
      <c r="UOB648" s="307"/>
      <c r="UOC648" s="307"/>
      <c r="UOD648" s="307"/>
      <c r="UOE648" s="307"/>
      <c r="UOF648" s="307"/>
      <c r="UOG648" s="307"/>
      <c r="UOH648" s="307" t="s">
        <v>336</v>
      </c>
      <c r="UOI648" s="307"/>
      <c r="UOJ648" s="307"/>
      <c r="UOK648" s="307"/>
      <c r="UOL648" s="307"/>
      <c r="UOM648" s="307"/>
      <c r="UON648" s="307"/>
      <c r="UOO648" s="307"/>
      <c r="UOP648" s="307" t="s">
        <v>336</v>
      </c>
      <c r="UOQ648" s="307"/>
      <c r="UOR648" s="307"/>
      <c r="UOS648" s="307"/>
      <c r="UOT648" s="307"/>
      <c r="UOU648" s="307"/>
      <c r="UOV648" s="307"/>
      <c r="UOW648" s="307"/>
      <c r="UOX648" s="307" t="s">
        <v>336</v>
      </c>
      <c r="UOY648" s="307"/>
      <c r="UOZ648" s="307"/>
      <c r="UPA648" s="307"/>
      <c r="UPB648" s="307"/>
      <c r="UPC648" s="307"/>
      <c r="UPD648" s="307"/>
      <c r="UPE648" s="307"/>
      <c r="UPF648" s="307" t="s">
        <v>336</v>
      </c>
      <c r="UPG648" s="307"/>
      <c r="UPH648" s="307"/>
      <c r="UPI648" s="307"/>
      <c r="UPJ648" s="307"/>
      <c r="UPK648" s="307"/>
      <c r="UPL648" s="307"/>
      <c r="UPM648" s="307"/>
      <c r="UPN648" s="307" t="s">
        <v>336</v>
      </c>
      <c r="UPO648" s="307"/>
      <c r="UPP648" s="307"/>
      <c r="UPQ648" s="307"/>
      <c r="UPR648" s="307"/>
      <c r="UPS648" s="307"/>
      <c r="UPT648" s="307"/>
      <c r="UPU648" s="307"/>
      <c r="UPV648" s="307" t="s">
        <v>336</v>
      </c>
      <c r="UPW648" s="307"/>
      <c r="UPX648" s="307"/>
      <c r="UPY648" s="307"/>
      <c r="UPZ648" s="307"/>
      <c r="UQA648" s="307"/>
      <c r="UQB648" s="307"/>
      <c r="UQC648" s="307"/>
      <c r="UQD648" s="307" t="s">
        <v>336</v>
      </c>
      <c r="UQE648" s="307"/>
      <c r="UQF648" s="307"/>
      <c r="UQG648" s="307"/>
      <c r="UQH648" s="307"/>
      <c r="UQI648" s="307"/>
      <c r="UQJ648" s="307"/>
      <c r="UQK648" s="307"/>
      <c r="UQL648" s="307" t="s">
        <v>336</v>
      </c>
      <c r="UQM648" s="307"/>
      <c r="UQN648" s="307"/>
      <c r="UQO648" s="307"/>
      <c r="UQP648" s="307"/>
      <c r="UQQ648" s="307"/>
      <c r="UQR648" s="307"/>
      <c r="UQS648" s="307"/>
      <c r="UQT648" s="307" t="s">
        <v>336</v>
      </c>
      <c r="UQU648" s="307"/>
      <c r="UQV648" s="307"/>
      <c r="UQW648" s="307"/>
      <c r="UQX648" s="307"/>
      <c r="UQY648" s="307"/>
      <c r="UQZ648" s="307"/>
      <c r="URA648" s="307"/>
      <c r="URB648" s="307" t="s">
        <v>336</v>
      </c>
      <c r="URC648" s="307"/>
      <c r="URD648" s="307"/>
      <c r="URE648" s="307"/>
      <c r="URF648" s="307"/>
      <c r="URG648" s="307"/>
      <c r="URH648" s="307"/>
      <c r="URI648" s="307"/>
      <c r="URJ648" s="307" t="s">
        <v>336</v>
      </c>
      <c r="URK648" s="307"/>
      <c r="URL648" s="307"/>
      <c r="URM648" s="307"/>
      <c r="URN648" s="307"/>
      <c r="URO648" s="307"/>
      <c r="URP648" s="307"/>
      <c r="URQ648" s="307"/>
      <c r="URR648" s="307" t="s">
        <v>336</v>
      </c>
      <c r="URS648" s="307"/>
      <c r="URT648" s="307"/>
      <c r="URU648" s="307"/>
      <c r="URV648" s="307"/>
      <c r="URW648" s="307"/>
      <c r="URX648" s="307"/>
      <c r="URY648" s="307"/>
      <c r="URZ648" s="307" t="s">
        <v>336</v>
      </c>
      <c r="USA648" s="307"/>
      <c r="USB648" s="307"/>
      <c r="USC648" s="307"/>
      <c r="USD648" s="307"/>
      <c r="USE648" s="307"/>
      <c r="USF648" s="307"/>
      <c r="USG648" s="307"/>
      <c r="USH648" s="307" t="s">
        <v>336</v>
      </c>
      <c r="USI648" s="307"/>
      <c r="USJ648" s="307"/>
      <c r="USK648" s="307"/>
      <c r="USL648" s="307"/>
      <c r="USM648" s="307"/>
      <c r="USN648" s="307"/>
      <c r="USO648" s="307"/>
      <c r="USP648" s="307" t="s">
        <v>336</v>
      </c>
      <c r="USQ648" s="307"/>
      <c r="USR648" s="307"/>
      <c r="USS648" s="307"/>
      <c r="UST648" s="307"/>
      <c r="USU648" s="307"/>
      <c r="USV648" s="307"/>
      <c r="USW648" s="307"/>
      <c r="USX648" s="307" t="s">
        <v>336</v>
      </c>
      <c r="USY648" s="307"/>
      <c r="USZ648" s="307"/>
      <c r="UTA648" s="307"/>
      <c r="UTB648" s="307"/>
      <c r="UTC648" s="307"/>
      <c r="UTD648" s="307"/>
      <c r="UTE648" s="307"/>
      <c r="UTF648" s="307" t="s">
        <v>336</v>
      </c>
      <c r="UTG648" s="307"/>
      <c r="UTH648" s="307"/>
      <c r="UTI648" s="307"/>
      <c r="UTJ648" s="307"/>
      <c r="UTK648" s="307"/>
      <c r="UTL648" s="307"/>
      <c r="UTM648" s="307"/>
      <c r="UTN648" s="307" t="s">
        <v>336</v>
      </c>
      <c r="UTO648" s="307"/>
      <c r="UTP648" s="307"/>
      <c r="UTQ648" s="307"/>
      <c r="UTR648" s="307"/>
      <c r="UTS648" s="307"/>
      <c r="UTT648" s="307"/>
      <c r="UTU648" s="307"/>
      <c r="UTV648" s="307" t="s">
        <v>336</v>
      </c>
      <c r="UTW648" s="307"/>
      <c r="UTX648" s="307"/>
      <c r="UTY648" s="307"/>
      <c r="UTZ648" s="307"/>
      <c r="UUA648" s="307"/>
      <c r="UUB648" s="307"/>
      <c r="UUC648" s="307"/>
      <c r="UUD648" s="307" t="s">
        <v>336</v>
      </c>
      <c r="UUE648" s="307"/>
      <c r="UUF648" s="307"/>
      <c r="UUG648" s="307"/>
      <c r="UUH648" s="307"/>
      <c r="UUI648" s="307"/>
      <c r="UUJ648" s="307"/>
      <c r="UUK648" s="307"/>
      <c r="UUL648" s="307" t="s">
        <v>336</v>
      </c>
      <c r="UUM648" s="307"/>
      <c r="UUN648" s="307"/>
      <c r="UUO648" s="307"/>
      <c r="UUP648" s="307"/>
      <c r="UUQ648" s="307"/>
      <c r="UUR648" s="307"/>
      <c r="UUS648" s="307"/>
      <c r="UUT648" s="307" t="s">
        <v>336</v>
      </c>
      <c r="UUU648" s="307"/>
      <c r="UUV648" s="307"/>
      <c r="UUW648" s="307"/>
      <c r="UUX648" s="307"/>
      <c r="UUY648" s="307"/>
      <c r="UUZ648" s="307"/>
      <c r="UVA648" s="307"/>
      <c r="UVB648" s="307" t="s">
        <v>336</v>
      </c>
      <c r="UVC648" s="307"/>
      <c r="UVD648" s="307"/>
      <c r="UVE648" s="307"/>
      <c r="UVF648" s="307"/>
      <c r="UVG648" s="307"/>
      <c r="UVH648" s="307"/>
      <c r="UVI648" s="307"/>
      <c r="UVJ648" s="307" t="s">
        <v>336</v>
      </c>
      <c r="UVK648" s="307"/>
      <c r="UVL648" s="307"/>
      <c r="UVM648" s="307"/>
      <c r="UVN648" s="307"/>
      <c r="UVO648" s="307"/>
      <c r="UVP648" s="307"/>
      <c r="UVQ648" s="307"/>
      <c r="UVR648" s="307" t="s">
        <v>336</v>
      </c>
      <c r="UVS648" s="307"/>
      <c r="UVT648" s="307"/>
      <c r="UVU648" s="307"/>
      <c r="UVV648" s="307"/>
      <c r="UVW648" s="307"/>
      <c r="UVX648" s="307"/>
      <c r="UVY648" s="307"/>
      <c r="UVZ648" s="307" t="s">
        <v>336</v>
      </c>
      <c r="UWA648" s="307"/>
      <c r="UWB648" s="307"/>
      <c r="UWC648" s="307"/>
      <c r="UWD648" s="307"/>
      <c r="UWE648" s="307"/>
      <c r="UWF648" s="307"/>
      <c r="UWG648" s="307"/>
      <c r="UWH648" s="307" t="s">
        <v>336</v>
      </c>
      <c r="UWI648" s="307"/>
      <c r="UWJ648" s="307"/>
      <c r="UWK648" s="307"/>
      <c r="UWL648" s="307"/>
      <c r="UWM648" s="307"/>
      <c r="UWN648" s="307"/>
      <c r="UWO648" s="307"/>
      <c r="UWP648" s="307" t="s">
        <v>336</v>
      </c>
      <c r="UWQ648" s="307"/>
      <c r="UWR648" s="307"/>
      <c r="UWS648" s="307"/>
      <c r="UWT648" s="307"/>
      <c r="UWU648" s="307"/>
      <c r="UWV648" s="307"/>
      <c r="UWW648" s="307"/>
      <c r="UWX648" s="307" t="s">
        <v>336</v>
      </c>
      <c r="UWY648" s="307"/>
      <c r="UWZ648" s="307"/>
      <c r="UXA648" s="307"/>
      <c r="UXB648" s="307"/>
      <c r="UXC648" s="307"/>
      <c r="UXD648" s="307"/>
      <c r="UXE648" s="307"/>
      <c r="UXF648" s="307" t="s">
        <v>336</v>
      </c>
      <c r="UXG648" s="307"/>
      <c r="UXH648" s="307"/>
      <c r="UXI648" s="307"/>
      <c r="UXJ648" s="307"/>
      <c r="UXK648" s="307"/>
      <c r="UXL648" s="307"/>
      <c r="UXM648" s="307"/>
      <c r="UXN648" s="307" t="s">
        <v>336</v>
      </c>
      <c r="UXO648" s="307"/>
      <c r="UXP648" s="307"/>
      <c r="UXQ648" s="307"/>
      <c r="UXR648" s="307"/>
      <c r="UXS648" s="307"/>
      <c r="UXT648" s="307"/>
      <c r="UXU648" s="307"/>
      <c r="UXV648" s="307" t="s">
        <v>336</v>
      </c>
      <c r="UXW648" s="307"/>
      <c r="UXX648" s="307"/>
      <c r="UXY648" s="307"/>
      <c r="UXZ648" s="307"/>
      <c r="UYA648" s="307"/>
      <c r="UYB648" s="307"/>
      <c r="UYC648" s="307"/>
      <c r="UYD648" s="307" t="s">
        <v>336</v>
      </c>
      <c r="UYE648" s="307"/>
      <c r="UYF648" s="307"/>
      <c r="UYG648" s="307"/>
      <c r="UYH648" s="307"/>
      <c r="UYI648" s="307"/>
      <c r="UYJ648" s="307"/>
      <c r="UYK648" s="307"/>
      <c r="UYL648" s="307" t="s">
        <v>336</v>
      </c>
      <c r="UYM648" s="307"/>
      <c r="UYN648" s="307"/>
      <c r="UYO648" s="307"/>
      <c r="UYP648" s="307"/>
      <c r="UYQ648" s="307"/>
      <c r="UYR648" s="307"/>
      <c r="UYS648" s="307"/>
      <c r="UYT648" s="307" t="s">
        <v>336</v>
      </c>
      <c r="UYU648" s="307"/>
      <c r="UYV648" s="307"/>
      <c r="UYW648" s="307"/>
      <c r="UYX648" s="307"/>
      <c r="UYY648" s="307"/>
      <c r="UYZ648" s="307"/>
      <c r="UZA648" s="307"/>
      <c r="UZB648" s="307" t="s">
        <v>336</v>
      </c>
      <c r="UZC648" s="307"/>
      <c r="UZD648" s="307"/>
      <c r="UZE648" s="307"/>
      <c r="UZF648" s="307"/>
      <c r="UZG648" s="307"/>
      <c r="UZH648" s="307"/>
      <c r="UZI648" s="307"/>
      <c r="UZJ648" s="307" t="s">
        <v>336</v>
      </c>
      <c r="UZK648" s="307"/>
      <c r="UZL648" s="307"/>
      <c r="UZM648" s="307"/>
      <c r="UZN648" s="307"/>
      <c r="UZO648" s="307"/>
      <c r="UZP648" s="307"/>
      <c r="UZQ648" s="307"/>
      <c r="UZR648" s="307" t="s">
        <v>336</v>
      </c>
      <c r="UZS648" s="307"/>
      <c r="UZT648" s="307"/>
      <c r="UZU648" s="307"/>
      <c r="UZV648" s="307"/>
      <c r="UZW648" s="307"/>
      <c r="UZX648" s="307"/>
      <c r="UZY648" s="307"/>
      <c r="UZZ648" s="307" t="s">
        <v>336</v>
      </c>
      <c r="VAA648" s="307"/>
      <c r="VAB648" s="307"/>
      <c r="VAC648" s="307"/>
      <c r="VAD648" s="307"/>
      <c r="VAE648" s="307"/>
      <c r="VAF648" s="307"/>
      <c r="VAG648" s="307"/>
      <c r="VAH648" s="307" t="s">
        <v>336</v>
      </c>
      <c r="VAI648" s="307"/>
      <c r="VAJ648" s="307"/>
      <c r="VAK648" s="307"/>
      <c r="VAL648" s="307"/>
      <c r="VAM648" s="307"/>
      <c r="VAN648" s="307"/>
      <c r="VAO648" s="307"/>
      <c r="VAP648" s="307" t="s">
        <v>336</v>
      </c>
      <c r="VAQ648" s="307"/>
      <c r="VAR648" s="307"/>
      <c r="VAS648" s="307"/>
      <c r="VAT648" s="307"/>
      <c r="VAU648" s="307"/>
      <c r="VAV648" s="307"/>
      <c r="VAW648" s="307"/>
      <c r="VAX648" s="307" t="s">
        <v>336</v>
      </c>
      <c r="VAY648" s="307"/>
      <c r="VAZ648" s="307"/>
      <c r="VBA648" s="307"/>
      <c r="VBB648" s="307"/>
      <c r="VBC648" s="307"/>
      <c r="VBD648" s="307"/>
      <c r="VBE648" s="307"/>
      <c r="VBF648" s="307" t="s">
        <v>336</v>
      </c>
      <c r="VBG648" s="307"/>
      <c r="VBH648" s="307"/>
      <c r="VBI648" s="307"/>
      <c r="VBJ648" s="307"/>
      <c r="VBK648" s="307"/>
      <c r="VBL648" s="307"/>
      <c r="VBM648" s="307"/>
      <c r="VBN648" s="307" t="s">
        <v>336</v>
      </c>
      <c r="VBO648" s="307"/>
      <c r="VBP648" s="307"/>
      <c r="VBQ648" s="307"/>
      <c r="VBR648" s="307"/>
      <c r="VBS648" s="307"/>
      <c r="VBT648" s="307"/>
      <c r="VBU648" s="307"/>
      <c r="VBV648" s="307" t="s">
        <v>336</v>
      </c>
      <c r="VBW648" s="307"/>
      <c r="VBX648" s="307"/>
      <c r="VBY648" s="307"/>
      <c r="VBZ648" s="307"/>
      <c r="VCA648" s="307"/>
      <c r="VCB648" s="307"/>
      <c r="VCC648" s="307"/>
      <c r="VCD648" s="307" t="s">
        <v>336</v>
      </c>
      <c r="VCE648" s="307"/>
      <c r="VCF648" s="307"/>
      <c r="VCG648" s="307"/>
      <c r="VCH648" s="307"/>
      <c r="VCI648" s="307"/>
      <c r="VCJ648" s="307"/>
      <c r="VCK648" s="307"/>
      <c r="VCL648" s="307" t="s">
        <v>336</v>
      </c>
      <c r="VCM648" s="307"/>
      <c r="VCN648" s="307"/>
      <c r="VCO648" s="307"/>
      <c r="VCP648" s="307"/>
      <c r="VCQ648" s="307"/>
      <c r="VCR648" s="307"/>
      <c r="VCS648" s="307"/>
      <c r="VCT648" s="307" t="s">
        <v>336</v>
      </c>
      <c r="VCU648" s="307"/>
      <c r="VCV648" s="307"/>
      <c r="VCW648" s="307"/>
      <c r="VCX648" s="307"/>
      <c r="VCY648" s="307"/>
      <c r="VCZ648" s="307"/>
      <c r="VDA648" s="307"/>
      <c r="VDB648" s="307" t="s">
        <v>336</v>
      </c>
      <c r="VDC648" s="307"/>
      <c r="VDD648" s="307"/>
      <c r="VDE648" s="307"/>
      <c r="VDF648" s="307"/>
      <c r="VDG648" s="307"/>
      <c r="VDH648" s="307"/>
      <c r="VDI648" s="307"/>
      <c r="VDJ648" s="307" t="s">
        <v>336</v>
      </c>
      <c r="VDK648" s="307"/>
      <c r="VDL648" s="307"/>
      <c r="VDM648" s="307"/>
      <c r="VDN648" s="307"/>
      <c r="VDO648" s="307"/>
      <c r="VDP648" s="307"/>
      <c r="VDQ648" s="307"/>
      <c r="VDR648" s="307" t="s">
        <v>336</v>
      </c>
      <c r="VDS648" s="307"/>
      <c r="VDT648" s="307"/>
      <c r="VDU648" s="307"/>
      <c r="VDV648" s="307"/>
      <c r="VDW648" s="307"/>
      <c r="VDX648" s="307"/>
      <c r="VDY648" s="307"/>
      <c r="VDZ648" s="307" t="s">
        <v>336</v>
      </c>
      <c r="VEA648" s="307"/>
      <c r="VEB648" s="307"/>
      <c r="VEC648" s="307"/>
      <c r="VED648" s="307"/>
      <c r="VEE648" s="307"/>
      <c r="VEF648" s="307"/>
      <c r="VEG648" s="307"/>
      <c r="VEH648" s="307" t="s">
        <v>336</v>
      </c>
      <c r="VEI648" s="307"/>
      <c r="VEJ648" s="307"/>
      <c r="VEK648" s="307"/>
      <c r="VEL648" s="307"/>
      <c r="VEM648" s="307"/>
      <c r="VEN648" s="307"/>
      <c r="VEO648" s="307"/>
      <c r="VEP648" s="307" t="s">
        <v>336</v>
      </c>
      <c r="VEQ648" s="307"/>
      <c r="VER648" s="307"/>
      <c r="VES648" s="307"/>
      <c r="VET648" s="307"/>
      <c r="VEU648" s="307"/>
      <c r="VEV648" s="307"/>
      <c r="VEW648" s="307"/>
      <c r="VEX648" s="307" t="s">
        <v>336</v>
      </c>
      <c r="VEY648" s="307"/>
      <c r="VEZ648" s="307"/>
      <c r="VFA648" s="307"/>
      <c r="VFB648" s="307"/>
      <c r="VFC648" s="307"/>
      <c r="VFD648" s="307"/>
      <c r="VFE648" s="307"/>
      <c r="VFF648" s="307" t="s">
        <v>336</v>
      </c>
      <c r="VFG648" s="307"/>
      <c r="VFH648" s="307"/>
      <c r="VFI648" s="307"/>
      <c r="VFJ648" s="307"/>
      <c r="VFK648" s="307"/>
      <c r="VFL648" s="307"/>
      <c r="VFM648" s="307"/>
      <c r="VFN648" s="307" t="s">
        <v>336</v>
      </c>
      <c r="VFO648" s="307"/>
      <c r="VFP648" s="307"/>
      <c r="VFQ648" s="307"/>
      <c r="VFR648" s="307"/>
      <c r="VFS648" s="307"/>
      <c r="VFT648" s="307"/>
      <c r="VFU648" s="307"/>
      <c r="VFV648" s="307" t="s">
        <v>336</v>
      </c>
      <c r="VFW648" s="307"/>
      <c r="VFX648" s="307"/>
      <c r="VFY648" s="307"/>
      <c r="VFZ648" s="307"/>
      <c r="VGA648" s="307"/>
      <c r="VGB648" s="307"/>
      <c r="VGC648" s="307"/>
      <c r="VGD648" s="307" t="s">
        <v>336</v>
      </c>
      <c r="VGE648" s="307"/>
      <c r="VGF648" s="307"/>
      <c r="VGG648" s="307"/>
      <c r="VGH648" s="307"/>
      <c r="VGI648" s="307"/>
      <c r="VGJ648" s="307"/>
      <c r="VGK648" s="307"/>
      <c r="VGL648" s="307" t="s">
        <v>336</v>
      </c>
      <c r="VGM648" s="307"/>
      <c r="VGN648" s="307"/>
      <c r="VGO648" s="307"/>
      <c r="VGP648" s="307"/>
      <c r="VGQ648" s="307"/>
      <c r="VGR648" s="307"/>
      <c r="VGS648" s="307"/>
      <c r="VGT648" s="307" t="s">
        <v>336</v>
      </c>
      <c r="VGU648" s="307"/>
      <c r="VGV648" s="307"/>
      <c r="VGW648" s="307"/>
      <c r="VGX648" s="307"/>
      <c r="VGY648" s="307"/>
      <c r="VGZ648" s="307"/>
      <c r="VHA648" s="307"/>
      <c r="VHB648" s="307" t="s">
        <v>336</v>
      </c>
      <c r="VHC648" s="307"/>
      <c r="VHD648" s="307"/>
      <c r="VHE648" s="307"/>
      <c r="VHF648" s="307"/>
      <c r="VHG648" s="307"/>
      <c r="VHH648" s="307"/>
      <c r="VHI648" s="307"/>
      <c r="VHJ648" s="307" t="s">
        <v>336</v>
      </c>
      <c r="VHK648" s="307"/>
      <c r="VHL648" s="307"/>
      <c r="VHM648" s="307"/>
      <c r="VHN648" s="307"/>
      <c r="VHO648" s="307"/>
      <c r="VHP648" s="307"/>
      <c r="VHQ648" s="307"/>
      <c r="VHR648" s="307" t="s">
        <v>336</v>
      </c>
      <c r="VHS648" s="307"/>
      <c r="VHT648" s="307"/>
      <c r="VHU648" s="307"/>
      <c r="VHV648" s="307"/>
      <c r="VHW648" s="307"/>
      <c r="VHX648" s="307"/>
      <c r="VHY648" s="307"/>
      <c r="VHZ648" s="307" t="s">
        <v>336</v>
      </c>
      <c r="VIA648" s="307"/>
      <c r="VIB648" s="307"/>
      <c r="VIC648" s="307"/>
      <c r="VID648" s="307"/>
      <c r="VIE648" s="307"/>
      <c r="VIF648" s="307"/>
      <c r="VIG648" s="307"/>
      <c r="VIH648" s="307" t="s">
        <v>336</v>
      </c>
      <c r="VII648" s="307"/>
      <c r="VIJ648" s="307"/>
      <c r="VIK648" s="307"/>
      <c r="VIL648" s="307"/>
      <c r="VIM648" s="307"/>
      <c r="VIN648" s="307"/>
      <c r="VIO648" s="307"/>
      <c r="VIP648" s="307" t="s">
        <v>336</v>
      </c>
      <c r="VIQ648" s="307"/>
      <c r="VIR648" s="307"/>
      <c r="VIS648" s="307"/>
      <c r="VIT648" s="307"/>
      <c r="VIU648" s="307"/>
      <c r="VIV648" s="307"/>
      <c r="VIW648" s="307"/>
      <c r="VIX648" s="307" t="s">
        <v>336</v>
      </c>
      <c r="VIY648" s="307"/>
      <c r="VIZ648" s="307"/>
      <c r="VJA648" s="307"/>
      <c r="VJB648" s="307"/>
      <c r="VJC648" s="307"/>
      <c r="VJD648" s="307"/>
      <c r="VJE648" s="307"/>
      <c r="VJF648" s="307" t="s">
        <v>336</v>
      </c>
      <c r="VJG648" s="307"/>
      <c r="VJH648" s="307"/>
      <c r="VJI648" s="307"/>
      <c r="VJJ648" s="307"/>
      <c r="VJK648" s="307"/>
      <c r="VJL648" s="307"/>
      <c r="VJM648" s="307"/>
      <c r="VJN648" s="307" t="s">
        <v>336</v>
      </c>
      <c r="VJO648" s="307"/>
      <c r="VJP648" s="307"/>
      <c r="VJQ648" s="307"/>
      <c r="VJR648" s="307"/>
      <c r="VJS648" s="307"/>
      <c r="VJT648" s="307"/>
      <c r="VJU648" s="307"/>
      <c r="VJV648" s="307" t="s">
        <v>336</v>
      </c>
      <c r="VJW648" s="307"/>
      <c r="VJX648" s="307"/>
      <c r="VJY648" s="307"/>
      <c r="VJZ648" s="307"/>
      <c r="VKA648" s="307"/>
      <c r="VKB648" s="307"/>
      <c r="VKC648" s="307"/>
      <c r="VKD648" s="307" t="s">
        <v>336</v>
      </c>
      <c r="VKE648" s="307"/>
      <c r="VKF648" s="307"/>
      <c r="VKG648" s="307"/>
      <c r="VKH648" s="307"/>
      <c r="VKI648" s="307"/>
      <c r="VKJ648" s="307"/>
      <c r="VKK648" s="307"/>
      <c r="VKL648" s="307" t="s">
        <v>336</v>
      </c>
      <c r="VKM648" s="307"/>
      <c r="VKN648" s="307"/>
      <c r="VKO648" s="307"/>
      <c r="VKP648" s="307"/>
      <c r="VKQ648" s="307"/>
      <c r="VKR648" s="307"/>
      <c r="VKS648" s="307"/>
      <c r="VKT648" s="307" t="s">
        <v>336</v>
      </c>
      <c r="VKU648" s="307"/>
      <c r="VKV648" s="307"/>
      <c r="VKW648" s="307"/>
      <c r="VKX648" s="307"/>
      <c r="VKY648" s="307"/>
      <c r="VKZ648" s="307"/>
      <c r="VLA648" s="307"/>
      <c r="VLB648" s="307" t="s">
        <v>336</v>
      </c>
      <c r="VLC648" s="307"/>
      <c r="VLD648" s="307"/>
      <c r="VLE648" s="307"/>
      <c r="VLF648" s="307"/>
      <c r="VLG648" s="307"/>
      <c r="VLH648" s="307"/>
      <c r="VLI648" s="307"/>
      <c r="VLJ648" s="307" t="s">
        <v>336</v>
      </c>
      <c r="VLK648" s="307"/>
      <c r="VLL648" s="307"/>
      <c r="VLM648" s="307"/>
      <c r="VLN648" s="307"/>
      <c r="VLO648" s="307"/>
      <c r="VLP648" s="307"/>
      <c r="VLQ648" s="307"/>
      <c r="VLR648" s="307" t="s">
        <v>336</v>
      </c>
      <c r="VLS648" s="307"/>
      <c r="VLT648" s="307"/>
      <c r="VLU648" s="307"/>
      <c r="VLV648" s="307"/>
      <c r="VLW648" s="307"/>
      <c r="VLX648" s="307"/>
      <c r="VLY648" s="307"/>
      <c r="VLZ648" s="307" t="s">
        <v>336</v>
      </c>
      <c r="VMA648" s="307"/>
      <c r="VMB648" s="307"/>
      <c r="VMC648" s="307"/>
      <c r="VMD648" s="307"/>
      <c r="VME648" s="307"/>
      <c r="VMF648" s="307"/>
      <c r="VMG648" s="307"/>
      <c r="VMH648" s="307" t="s">
        <v>336</v>
      </c>
      <c r="VMI648" s="307"/>
      <c r="VMJ648" s="307"/>
      <c r="VMK648" s="307"/>
      <c r="VML648" s="307"/>
      <c r="VMM648" s="307"/>
      <c r="VMN648" s="307"/>
      <c r="VMO648" s="307"/>
      <c r="VMP648" s="307" t="s">
        <v>336</v>
      </c>
      <c r="VMQ648" s="307"/>
      <c r="VMR648" s="307"/>
      <c r="VMS648" s="307"/>
      <c r="VMT648" s="307"/>
      <c r="VMU648" s="307"/>
      <c r="VMV648" s="307"/>
      <c r="VMW648" s="307"/>
      <c r="VMX648" s="307" t="s">
        <v>336</v>
      </c>
      <c r="VMY648" s="307"/>
      <c r="VMZ648" s="307"/>
      <c r="VNA648" s="307"/>
      <c r="VNB648" s="307"/>
      <c r="VNC648" s="307"/>
      <c r="VND648" s="307"/>
      <c r="VNE648" s="307"/>
      <c r="VNF648" s="307" t="s">
        <v>336</v>
      </c>
      <c r="VNG648" s="307"/>
      <c r="VNH648" s="307"/>
      <c r="VNI648" s="307"/>
      <c r="VNJ648" s="307"/>
      <c r="VNK648" s="307"/>
      <c r="VNL648" s="307"/>
      <c r="VNM648" s="307"/>
      <c r="VNN648" s="307" t="s">
        <v>336</v>
      </c>
      <c r="VNO648" s="307"/>
      <c r="VNP648" s="307"/>
      <c r="VNQ648" s="307"/>
      <c r="VNR648" s="307"/>
      <c r="VNS648" s="307"/>
      <c r="VNT648" s="307"/>
      <c r="VNU648" s="307"/>
      <c r="VNV648" s="307" t="s">
        <v>336</v>
      </c>
      <c r="VNW648" s="307"/>
      <c r="VNX648" s="307"/>
      <c r="VNY648" s="307"/>
      <c r="VNZ648" s="307"/>
      <c r="VOA648" s="307"/>
      <c r="VOB648" s="307"/>
      <c r="VOC648" s="307"/>
      <c r="VOD648" s="307" t="s">
        <v>336</v>
      </c>
      <c r="VOE648" s="307"/>
      <c r="VOF648" s="307"/>
      <c r="VOG648" s="307"/>
      <c r="VOH648" s="307"/>
      <c r="VOI648" s="307"/>
      <c r="VOJ648" s="307"/>
      <c r="VOK648" s="307"/>
      <c r="VOL648" s="307" t="s">
        <v>336</v>
      </c>
      <c r="VOM648" s="307"/>
      <c r="VON648" s="307"/>
      <c r="VOO648" s="307"/>
      <c r="VOP648" s="307"/>
      <c r="VOQ648" s="307"/>
      <c r="VOR648" s="307"/>
      <c r="VOS648" s="307"/>
      <c r="VOT648" s="307" t="s">
        <v>336</v>
      </c>
      <c r="VOU648" s="307"/>
      <c r="VOV648" s="307"/>
      <c r="VOW648" s="307"/>
      <c r="VOX648" s="307"/>
      <c r="VOY648" s="307"/>
      <c r="VOZ648" s="307"/>
      <c r="VPA648" s="307"/>
      <c r="VPB648" s="307" t="s">
        <v>336</v>
      </c>
      <c r="VPC648" s="307"/>
      <c r="VPD648" s="307"/>
      <c r="VPE648" s="307"/>
      <c r="VPF648" s="307"/>
      <c r="VPG648" s="307"/>
      <c r="VPH648" s="307"/>
      <c r="VPI648" s="307"/>
      <c r="VPJ648" s="307" t="s">
        <v>336</v>
      </c>
      <c r="VPK648" s="307"/>
      <c r="VPL648" s="307"/>
      <c r="VPM648" s="307"/>
      <c r="VPN648" s="307"/>
      <c r="VPO648" s="307"/>
      <c r="VPP648" s="307"/>
      <c r="VPQ648" s="307"/>
      <c r="VPR648" s="307" t="s">
        <v>336</v>
      </c>
      <c r="VPS648" s="307"/>
      <c r="VPT648" s="307"/>
      <c r="VPU648" s="307"/>
      <c r="VPV648" s="307"/>
      <c r="VPW648" s="307"/>
      <c r="VPX648" s="307"/>
      <c r="VPY648" s="307"/>
      <c r="VPZ648" s="307" t="s">
        <v>336</v>
      </c>
      <c r="VQA648" s="307"/>
      <c r="VQB648" s="307"/>
      <c r="VQC648" s="307"/>
      <c r="VQD648" s="307"/>
      <c r="VQE648" s="307"/>
      <c r="VQF648" s="307"/>
      <c r="VQG648" s="307"/>
      <c r="VQH648" s="307" t="s">
        <v>336</v>
      </c>
      <c r="VQI648" s="307"/>
      <c r="VQJ648" s="307"/>
      <c r="VQK648" s="307"/>
      <c r="VQL648" s="307"/>
      <c r="VQM648" s="307"/>
      <c r="VQN648" s="307"/>
      <c r="VQO648" s="307"/>
      <c r="VQP648" s="307" t="s">
        <v>336</v>
      </c>
      <c r="VQQ648" s="307"/>
      <c r="VQR648" s="307"/>
      <c r="VQS648" s="307"/>
      <c r="VQT648" s="307"/>
      <c r="VQU648" s="307"/>
      <c r="VQV648" s="307"/>
      <c r="VQW648" s="307"/>
      <c r="VQX648" s="307" t="s">
        <v>336</v>
      </c>
      <c r="VQY648" s="307"/>
      <c r="VQZ648" s="307"/>
      <c r="VRA648" s="307"/>
      <c r="VRB648" s="307"/>
      <c r="VRC648" s="307"/>
      <c r="VRD648" s="307"/>
      <c r="VRE648" s="307"/>
      <c r="VRF648" s="307" t="s">
        <v>336</v>
      </c>
      <c r="VRG648" s="307"/>
      <c r="VRH648" s="307"/>
      <c r="VRI648" s="307"/>
      <c r="VRJ648" s="307"/>
      <c r="VRK648" s="307"/>
      <c r="VRL648" s="307"/>
      <c r="VRM648" s="307"/>
      <c r="VRN648" s="307" t="s">
        <v>336</v>
      </c>
      <c r="VRO648" s="307"/>
      <c r="VRP648" s="307"/>
      <c r="VRQ648" s="307"/>
      <c r="VRR648" s="307"/>
      <c r="VRS648" s="307"/>
      <c r="VRT648" s="307"/>
      <c r="VRU648" s="307"/>
      <c r="VRV648" s="307" t="s">
        <v>336</v>
      </c>
      <c r="VRW648" s="307"/>
      <c r="VRX648" s="307"/>
      <c r="VRY648" s="307"/>
      <c r="VRZ648" s="307"/>
      <c r="VSA648" s="307"/>
      <c r="VSB648" s="307"/>
      <c r="VSC648" s="307"/>
      <c r="VSD648" s="307" t="s">
        <v>336</v>
      </c>
      <c r="VSE648" s="307"/>
      <c r="VSF648" s="307"/>
      <c r="VSG648" s="307"/>
      <c r="VSH648" s="307"/>
      <c r="VSI648" s="307"/>
      <c r="VSJ648" s="307"/>
      <c r="VSK648" s="307"/>
      <c r="VSL648" s="307" t="s">
        <v>336</v>
      </c>
      <c r="VSM648" s="307"/>
      <c r="VSN648" s="307"/>
      <c r="VSO648" s="307"/>
      <c r="VSP648" s="307"/>
      <c r="VSQ648" s="307"/>
      <c r="VSR648" s="307"/>
      <c r="VSS648" s="307"/>
      <c r="VST648" s="307" t="s">
        <v>336</v>
      </c>
      <c r="VSU648" s="307"/>
      <c r="VSV648" s="307"/>
      <c r="VSW648" s="307"/>
      <c r="VSX648" s="307"/>
      <c r="VSY648" s="307"/>
      <c r="VSZ648" s="307"/>
      <c r="VTA648" s="307"/>
      <c r="VTB648" s="307" t="s">
        <v>336</v>
      </c>
      <c r="VTC648" s="307"/>
      <c r="VTD648" s="307"/>
      <c r="VTE648" s="307"/>
      <c r="VTF648" s="307"/>
      <c r="VTG648" s="307"/>
      <c r="VTH648" s="307"/>
      <c r="VTI648" s="307"/>
      <c r="VTJ648" s="307" t="s">
        <v>336</v>
      </c>
      <c r="VTK648" s="307"/>
      <c r="VTL648" s="307"/>
      <c r="VTM648" s="307"/>
      <c r="VTN648" s="307"/>
      <c r="VTO648" s="307"/>
      <c r="VTP648" s="307"/>
      <c r="VTQ648" s="307"/>
      <c r="VTR648" s="307" t="s">
        <v>336</v>
      </c>
      <c r="VTS648" s="307"/>
      <c r="VTT648" s="307"/>
      <c r="VTU648" s="307"/>
      <c r="VTV648" s="307"/>
      <c r="VTW648" s="307"/>
      <c r="VTX648" s="307"/>
      <c r="VTY648" s="307"/>
      <c r="VTZ648" s="307" t="s">
        <v>336</v>
      </c>
      <c r="VUA648" s="307"/>
      <c r="VUB648" s="307"/>
      <c r="VUC648" s="307"/>
      <c r="VUD648" s="307"/>
      <c r="VUE648" s="307"/>
      <c r="VUF648" s="307"/>
      <c r="VUG648" s="307"/>
      <c r="VUH648" s="307" t="s">
        <v>336</v>
      </c>
      <c r="VUI648" s="307"/>
      <c r="VUJ648" s="307"/>
      <c r="VUK648" s="307"/>
      <c r="VUL648" s="307"/>
      <c r="VUM648" s="307"/>
      <c r="VUN648" s="307"/>
      <c r="VUO648" s="307"/>
      <c r="VUP648" s="307" t="s">
        <v>336</v>
      </c>
      <c r="VUQ648" s="307"/>
      <c r="VUR648" s="307"/>
      <c r="VUS648" s="307"/>
      <c r="VUT648" s="307"/>
      <c r="VUU648" s="307"/>
      <c r="VUV648" s="307"/>
      <c r="VUW648" s="307"/>
      <c r="VUX648" s="307" t="s">
        <v>336</v>
      </c>
      <c r="VUY648" s="307"/>
      <c r="VUZ648" s="307"/>
      <c r="VVA648" s="307"/>
      <c r="VVB648" s="307"/>
      <c r="VVC648" s="307"/>
      <c r="VVD648" s="307"/>
      <c r="VVE648" s="307"/>
      <c r="VVF648" s="307" t="s">
        <v>336</v>
      </c>
      <c r="VVG648" s="307"/>
      <c r="VVH648" s="307"/>
      <c r="VVI648" s="307"/>
      <c r="VVJ648" s="307"/>
      <c r="VVK648" s="307"/>
      <c r="VVL648" s="307"/>
      <c r="VVM648" s="307"/>
      <c r="VVN648" s="307" t="s">
        <v>336</v>
      </c>
      <c r="VVO648" s="307"/>
      <c r="VVP648" s="307"/>
      <c r="VVQ648" s="307"/>
      <c r="VVR648" s="307"/>
      <c r="VVS648" s="307"/>
      <c r="VVT648" s="307"/>
      <c r="VVU648" s="307"/>
      <c r="VVV648" s="307" t="s">
        <v>336</v>
      </c>
      <c r="VVW648" s="307"/>
      <c r="VVX648" s="307"/>
      <c r="VVY648" s="307"/>
      <c r="VVZ648" s="307"/>
      <c r="VWA648" s="307"/>
      <c r="VWB648" s="307"/>
      <c r="VWC648" s="307"/>
      <c r="VWD648" s="307" t="s">
        <v>336</v>
      </c>
      <c r="VWE648" s="307"/>
      <c r="VWF648" s="307"/>
      <c r="VWG648" s="307"/>
      <c r="VWH648" s="307"/>
      <c r="VWI648" s="307"/>
      <c r="VWJ648" s="307"/>
      <c r="VWK648" s="307"/>
      <c r="VWL648" s="307" t="s">
        <v>336</v>
      </c>
      <c r="VWM648" s="307"/>
      <c r="VWN648" s="307"/>
      <c r="VWO648" s="307"/>
      <c r="VWP648" s="307"/>
      <c r="VWQ648" s="307"/>
      <c r="VWR648" s="307"/>
      <c r="VWS648" s="307"/>
      <c r="VWT648" s="307" t="s">
        <v>336</v>
      </c>
      <c r="VWU648" s="307"/>
      <c r="VWV648" s="307"/>
      <c r="VWW648" s="307"/>
      <c r="VWX648" s="307"/>
      <c r="VWY648" s="307"/>
      <c r="VWZ648" s="307"/>
      <c r="VXA648" s="307"/>
      <c r="VXB648" s="307" t="s">
        <v>336</v>
      </c>
      <c r="VXC648" s="307"/>
      <c r="VXD648" s="307"/>
      <c r="VXE648" s="307"/>
      <c r="VXF648" s="307"/>
      <c r="VXG648" s="307"/>
      <c r="VXH648" s="307"/>
      <c r="VXI648" s="307"/>
      <c r="VXJ648" s="307" t="s">
        <v>336</v>
      </c>
      <c r="VXK648" s="307"/>
      <c r="VXL648" s="307"/>
      <c r="VXM648" s="307"/>
      <c r="VXN648" s="307"/>
      <c r="VXO648" s="307"/>
      <c r="VXP648" s="307"/>
      <c r="VXQ648" s="307"/>
      <c r="VXR648" s="307" t="s">
        <v>336</v>
      </c>
      <c r="VXS648" s="307"/>
      <c r="VXT648" s="307"/>
      <c r="VXU648" s="307"/>
      <c r="VXV648" s="307"/>
      <c r="VXW648" s="307"/>
      <c r="VXX648" s="307"/>
      <c r="VXY648" s="307"/>
      <c r="VXZ648" s="307" t="s">
        <v>336</v>
      </c>
      <c r="VYA648" s="307"/>
      <c r="VYB648" s="307"/>
      <c r="VYC648" s="307"/>
      <c r="VYD648" s="307"/>
      <c r="VYE648" s="307"/>
      <c r="VYF648" s="307"/>
      <c r="VYG648" s="307"/>
      <c r="VYH648" s="307" t="s">
        <v>336</v>
      </c>
      <c r="VYI648" s="307"/>
      <c r="VYJ648" s="307"/>
      <c r="VYK648" s="307"/>
      <c r="VYL648" s="307"/>
      <c r="VYM648" s="307"/>
      <c r="VYN648" s="307"/>
      <c r="VYO648" s="307"/>
      <c r="VYP648" s="307" t="s">
        <v>336</v>
      </c>
      <c r="VYQ648" s="307"/>
      <c r="VYR648" s="307"/>
      <c r="VYS648" s="307"/>
      <c r="VYT648" s="307"/>
      <c r="VYU648" s="307"/>
      <c r="VYV648" s="307"/>
      <c r="VYW648" s="307"/>
      <c r="VYX648" s="307" t="s">
        <v>336</v>
      </c>
      <c r="VYY648" s="307"/>
      <c r="VYZ648" s="307"/>
      <c r="VZA648" s="307"/>
      <c r="VZB648" s="307"/>
      <c r="VZC648" s="307"/>
      <c r="VZD648" s="307"/>
      <c r="VZE648" s="307"/>
      <c r="VZF648" s="307" t="s">
        <v>336</v>
      </c>
      <c r="VZG648" s="307"/>
      <c r="VZH648" s="307"/>
      <c r="VZI648" s="307"/>
      <c r="VZJ648" s="307"/>
      <c r="VZK648" s="307"/>
      <c r="VZL648" s="307"/>
      <c r="VZM648" s="307"/>
      <c r="VZN648" s="307" t="s">
        <v>336</v>
      </c>
      <c r="VZO648" s="307"/>
      <c r="VZP648" s="307"/>
      <c r="VZQ648" s="307"/>
      <c r="VZR648" s="307"/>
      <c r="VZS648" s="307"/>
      <c r="VZT648" s="307"/>
      <c r="VZU648" s="307"/>
      <c r="VZV648" s="307" t="s">
        <v>336</v>
      </c>
      <c r="VZW648" s="307"/>
      <c r="VZX648" s="307"/>
      <c r="VZY648" s="307"/>
      <c r="VZZ648" s="307"/>
      <c r="WAA648" s="307"/>
      <c r="WAB648" s="307"/>
      <c r="WAC648" s="307"/>
      <c r="WAD648" s="307" t="s">
        <v>336</v>
      </c>
      <c r="WAE648" s="307"/>
      <c r="WAF648" s="307"/>
      <c r="WAG648" s="307"/>
      <c r="WAH648" s="307"/>
      <c r="WAI648" s="307"/>
      <c r="WAJ648" s="307"/>
      <c r="WAK648" s="307"/>
      <c r="WAL648" s="307" t="s">
        <v>336</v>
      </c>
      <c r="WAM648" s="307"/>
      <c r="WAN648" s="307"/>
      <c r="WAO648" s="307"/>
      <c r="WAP648" s="307"/>
      <c r="WAQ648" s="307"/>
      <c r="WAR648" s="307"/>
      <c r="WAS648" s="307"/>
      <c r="WAT648" s="307" t="s">
        <v>336</v>
      </c>
      <c r="WAU648" s="307"/>
      <c r="WAV648" s="307"/>
      <c r="WAW648" s="307"/>
      <c r="WAX648" s="307"/>
      <c r="WAY648" s="307"/>
      <c r="WAZ648" s="307"/>
      <c r="WBA648" s="307"/>
      <c r="WBB648" s="307" t="s">
        <v>336</v>
      </c>
      <c r="WBC648" s="307"/>
      <c r="WBD648" s="307"/>
      <c r="WBE648" s="307"/>
      <c r="WBF648" s="307"/>
      <c r="WBG648" s="307"/>
      <c r="WBH648" s="307"/>
      <c r="WBI648" s="307"/>
      <c r="WBJ648" s="307" t="s">
        <v>336</v>
      </c>
      <c r="WBK648" s="307"/>
      <c r="WBL648" s="307"/>
      <c r="WBM648" s="307"/>
      <c r="WBN648" s="307"/>
      <c r="WBO648" s="307"/>
      <c r="WBP648" s="307"/>
      <c r="WBQ648" s="307"/>
      <c r="WBR648" s="307" t="s">
        <v>336</v>
      </c>
      <c r="WBS648" s="307"/>
      <c r="WBT648" s="307"/>
      <c r="WBU648" s="307"/>
      <c r="WBV648" s="307"/>
      <c r="WBW648" s="307"/>
      <c r="WBX648" s="307"/>
      <c r="WBY648" s="307"/>
      <c r="WBZ648" s="307" t="s">
        <v>336</v>
      </c>
      <c r="WCA648" s="307"/>
      <c r="WCB648" s="307"/>
      <c r="WCC648" s="307"/>
      <c r="WCD648" s="307"/>
      <c r="WCE648" s="307"/>
      <c r="WCF648" s="307"/>
      <c r="WCG648" s="307"/>
      <c r="WCH648" s="307" t="s">
        <v>336</v>
      </c>
      <c r="WCI648" s="307"/>
      <c r="WCJ648" s="307"/>
      <c r="WCK648" s="307"/>
      <c r="WCL648" s="307"/>
      <c r="WCM648" s="307"/>
      <c r="WCN648" s="307"/>
      <c r="WCO648" s="307"/>
      <c r="WCP648" s="307" t="s">
        <v>336</v>
      </c>
      <c r="WCQ648" s="307"/>
      <c r="WCR648" s="307"/>
      <c r="WCS648" s="307"/>
      <c r="WCT648" s="307"/>
      <c r="WCU648" s="307"/>
      <c r="WCV648" s="307"/>
      <c r="WCW648" s="307"/>
      <c r="WCX648" s="307" t="s">
        <v>336</v>
      </c>
      <c r="WCY648" s="307"/>
      <c r="WCZ648" s="307"/>
      <c r="WDA648" s="307"/>
      <c r="WDB648" s="307"/>
      <c r="WDC648" s="307"/>
      <c r="WDD648" s="307"/>
      <c r="WDE648" s="307"/>
      <c r="WDF648" s="307" t="s">
        <v>336</v>
      </c>
      <c r="WDG648" s="307"/>
      <c r="WDH648" s="307"/>
      <c r="WDI648" s="307"/>
      <c r="WDJ648" s="307"/>
      <c r="WDK648" s="307"/>
      <c r="WDL648" s="307"/>
      <c r="WDM648" s="307"/>
      <c r="WDN648" s="307" t="s">
        <v>336</v>
      </c>
      <c r="WDO648" s="307"/>
      <c r="WDP648" s="307"/>
      <c r="WDQ648" s="307"/>
      <c r="WDR648" s="307"/>
      <c r="WDS648" s="307"/>
      <c r="WDT648" s="307"/>
      <c r="WDU648" s="307"/>
      <c r="WDV648" s="307" t="s">
        <v>336</v>
      </c>
      <c r="WDW648" s="307"/>
      <c r="WDX648" s="307"/>
      <c r="WDY648" s="307"/>
      <c r="WDZ648" s="307"/>
      <c r="WEA648" s="307"/>
      <c r="WEB648" s="307"/>
      <c r="WEC648" s="307"/>
      <c r="WED648" s="307" t="s">
        <v>336</v>
      </c>
      <c r="WEE648" s="307"/>
      <c r="WEF648" s="307"/>
      <c r="WEG648" s="307"/>
      <c r="WEH648" s="307"/>
      <c r="WEI648" s="307"/>
      <c r="WEJ648" s="307"/>
      <c r="WEK648" s="307"/>
      <c r="WEL648" s="307" t="s">
        <v>336</v>
      </c>
      <c r="WEM648" s="307"/>
      <c r="WEN648" s="307"/>
      <c r="WEO648" s="307"/>
      <c r="WEP648" s="307"/>
      <c r="WEQ648" s="307"/>
      <c r="WER648" s="307"/>
      <c r="WES648" s="307"/>
      <c r="WET648" s="307" t="s">
        <v>336</v>
      </c>
      <c r="WEU648" s="307"/>
      <c r="WEV648" s="307"/>
      <c r="WEW648" s="307"/>
      <c r="WEX648" s="307"/>
      <c r="WEY648" s="307"/>
      <c r="WEZ648" s="307"/>
      <c r="WFA648" s="307"/>
      <c r="WFB648" s="307" t="s">
        <v>336</v>
      </c>
      <c r="WFC648" s="307"/>
      <c r="WFD648" s="307"/>
      <c r="WFE648" s="307"/>
      <c r="WFF648" s="307"/>
      <c r="WFG648" s="307"/>
      <c r="WFH648" s="307"/>
      <c r="WFI648" s="307"/>
      <c r="WFJ648" s="307" t="s">
        <v>336</v>
      </c>
      <c r="WFK648" s="307"/>
      <c r="WFL648" s="307"/>
      <c r="WFM648" s="307"/>
      <c r="WFN648" s="307"/>
      <c r="WFO648" s="307"/>
      <c r="WFP648" s="307"/>
      <c r="WFQ648" s="307"/>
      <c r="WFR648" s="307" t="s">
        <v>336</v>
      </c>
      <c r="WFS648" s="307"/>
      <c r="WFT648" s="307"/>
      <c r="WFU648" s="307"/>
      <c r="WFV648" s="307"/>
      <c r="WFW648" s="307"/>
      <c r="WFX648" s="307"/>
      <c r="WFY648" s="307"/>
      <c r="WFZ648" s="307" t="s">
        <v>336</v>
      </c>
      <c r="WGA648" s="307"/>
      <c r="WGB648" s="307"/>
      <c r="WGC648" s="307"/>
      <c r="WGD648" s="307"/>
      <c r="WGE648" s="307"/>
      <c r="WGF648" s="307"/>
      <c r="WGG648" s="307"/>
      <c r="WGH648" s="307" t="s">
        <v>336</v>
      </c>
      <c r="WGI648" s="307"/>
      <c r="WGJ648" s="307"/>
      <c r="WGK648" s="307"/>
      <c r="WGL648" s="307"/>
      <c r="WGM648" s="307"/>
      <c r="WGN648" s="307"/>
      <c r="WGO648" s="307"/>
      <c r="WGP648" s="307" t="s">
        <v>336</v>
      </c>
      <c r="WGQ648" s="307"/>
      <c r="WGR648" s="307"/>
      <c r="WGS648" s="307"/>
      <c r="WGT648" s="307"/>
      <c r="WGU648" s="307"/>
      <c r="WGV648" s="307"/>
      <c r="WGW648" s="307"/>
      <c r="WGX648" s="307" t="s">
        <v>336</v>
      </c>
      <c r="WGY648" s="307"/>
      <c r="WGZ648" s="307"/>
      <c r="WHA648" s="307"/>
      <c r="WHB648" s="307"/>
      <c r="WHC648" s="307"/>
      <c r="WHD648" s="307"/>
      <c r="WHE648" s="307"/>
      <c r="WHF648" s="307" t="s">
        <v>336</v>
      </c>
      <c r="WHG648" s="307"/>
      <c r="WHH648" s="307"/>
      <c r="WHI648" s="307"/>
      <c r="WHJ648" s="307"/>
      <c r="WHK648" s="307"/>
      <c r="WHL648" s="307"/>
      <c r="WHM648" s="307"/>
      <c r="WHN648" s="307" t="s">
        <v>336</v>
      </c>
      <c r="WHO648" s="307"/>
      <c r="WHP648" s="307"/>
      <c r="WHQ648" s="307"/>
      <c r="WHR648" s="307"/>
      <c r="WHS648" s="307"/>
      <c r="WHT648" s="307"/>
      <c r="WHU648" s="307"/>
      <c r="WHV648" s="307" t="s">
        <v>336</v>
      </c>
      <c r="WHW648" s="307"/>
      <c r="WHX648" s="307"/>
      <c r="WHY648" s="307"/>
      <c r="WHZ648" s="307"/>
      <c r="WIA648" s="307"/>
      <c r="WIB648" s="307"/>
      <c r="WIC648" s="307"/>
      <c r="WID648" s="307" t="s">
        <v>336</v>
      </c>
      <c r="WIE648" s="307"/>
      <c r="WIF648" s="307"/>
      <c r="WIG648" s="307"/>
      <c r="WIH648" s="307"/>
      <c r="WII648" s="307"/>
      <c r="WIJ648" s="307"/>
      <c r="WIK648" s="307"/>
      <c r="WIL648" s="307" t="s">
        <v>336</v>
      </c>
      <c r="WIM648" s="307"/>
      <c r="WIN648" s="307"/>
      <c r="WIO648" s="307"/>
      <c r="WIP648" s="307"/>
      <c r="WIQ648" s="307"/>
      <c r="WIR648" s="307"/>
      <c r="WIS648" s="307"/>
      <c r="WIT648" s="307" t="s">
        <v>336</v>
      </c>
      <c r="WIU648" s="307"/>
      <c r="WIV648" s="307"/>
      <c r="WIW648" s="307"/>
      <c r="WIX648" s="307"/>
      <c r="WIY648" s="307"/>
      <c r="WIZ648" s="307"/>
      <c r="WJA648" s="307"/>
      <c r="WJB648" s="307" t="s">
        <v>336</v>
      </c>
      <c r="WJC648" s="307"/>
      <c r="WJD648" s="307"/>
      <c r="WJE648" s="307"/>
      <c r="WJF648" s="307"/>
      <c r="WJG648" s="307"/>
      <c r="WJH648" s="307"/>
      <c r="WJI648" s="307"/>
      <c r="WJJ648" s="307" t="s">
        <v>336</v>
      </c>
      <c r="WJK648" s="307"/>
      <c r="WJL648" s="307"/>
      <c r="WJM648" s="307"/>
      <c r="WJN648" s="307"/>
      <c r="WJO648" s="307"/>
      <c r="WJP648" s="307"/>
      <c r="WJQ648" s="307"/>
      <c r="WJR648" s="307" t="s">
        <v>336</v>
      </c>
      <c r="WJS648" s="307"/>
      <c r="WJT648" s="307"/>
      <c r="WJU648" s="307"/>
      <c r="WJV648" s="307"/>
      <c r="WJW648" s="307"/>
      <c r="WJX648" s="307"/>
      <c r="WJY648" s="307"/>
      <c r="WJZ648" s="307" t="s">
        <v>336</v>
      </c>
      <c r="WKA648" s="307"/>
      <c r="WKB648" s="307"/>
      <c r="WKC648" s="307"/>
      <c r="WKD648" s="307"/>
      <c r="WKE648" s="307"/>
      <c r="WKF648" s="307"/>
      <c r="WKG648" s="307"/>
      <c r="WKH648" s="307" t="s">
        <v>336</v>
      </c>
      <c r="WKI648" s="307"/>
      <c r="WKJ648" s="307"/>
      <c r="WKK648" s="307"/>
      <c r="WKL648" s="307"/>
      <c r="WKM648" s="307"/>
      <c r="WKN648" s="307"/>
      <c r="WKO648" s="307"/>
      <c r="WKP648" s="307" t="s">
        <v>336</v>
      </c>
      <c r="WKQ648" s="307"/>
      <c r="WKR648" s="307"/>
      <c r="WKS648" s="307"/>
      <c r="WKT648" s="307"/>
      <c r="WKU648" s="307"/>
      <c r="WKV648" s="307"/>
      <c r="WKW648" s="307"/>
      <c r="WKX648" s="307" t="s">
        <v>336</v>
      </c>
      <c r="WKY648" s="307"/>
      <c r="WKZ648" s="307"/>
      <c r="WLA648" s="307"/>
      <c r="WLB648" s="307"/>
      <c r="WLC648" s="307"/>
      <c r="WLD648" s="307"/>
      <c r="WLE648" s="307"/>
      <c r="WLF648" s="307" t="s">
        <v>336</v>
      </c>
      <c r="WLG648" s="307"/>
      <c r="WLH648" s="307"/>
      <c r="WLI648" s="307"/>
      <c r="WLJ648" s="307"/>
      <c r="WLK648" s="307"/>
      <c r="WLL648" s="307"/>
      <c r="WLM648" s="307"/>
      <c r="WLN648" s="307" t="s">
        <v>336</v>
      </c>
      <c r="WLO648" s="307"/>
      <c r="WLP648" s="307"/>
      <c r="WLQ648" s="307"/>
      <c r="WLR648" s="307"/>
      <c r="WLS648" s="307"/>
      <c r="WLT648" s="307"/>
      <c r="WLU648" s="307"/>
      <c r="WLV648" s="307" t="s">
        <v>336</v>
      </c>
      <c r="WLW648" s="307"/>
      <c r="WLX648" s="307"/>
      <c r="WLY648" s="307"/>
      <c r="WLZ648" s="307"/>
      <c r="WMA648" s="307"/>
      <c r="WMB648" s="307"/>
      <c r="WMC648" s="307"/>
      <c r="WMD648" s="307" t="s">
        <v>336</v>
      </c>
      <c r="WME648" s="307"/>
      <c r="WMF648" s="307"/>
      <c r="WMG648" s="307"/>
      <c r="WMH648" s="307"/>
      <c r="WMI648" s="307"/>
      <c r="WMJ648" s="307"/>
      <c r="WMK648" s="307"/>
      <c r="WML648" s="307" t="s">
        <v>336</v>
      </c>
      <c r="WMM648" s="307"/>
      <c r="WMN648" s="307"/>
      <c r="WMO648" s="307"/>
      <c r="WMP648" s="307"/>
      <c r="WMQ648" s="307"/>
      <c r="WMR648" s="307"/>
      <c r="WMS648" s="307"/>
      <c r="WMT648" s="307" t="s">
        <v>336</v>
      </c>
      <c r="WMU648" s="307"/>
      <c r="WMV648" s="307"/>
      <c r="WMW648" s="307"/>
      <c r="WMX648" s="307"/>
      <c r="WMY648" s="307"/>
      <c r="WMZ648" s="307"/>
      <c r="WNA648" s="307"/>
      <c r="WNB648" s="307" t="s">
        <v>336</v>
      </c>
      <c r="WNC648" s="307"/>
      <c r="WND648" s="307"/>
      <c r="WNE648" s="307"/>
      <c r="WNF648" s="307"/>
      <c r="WNG648" s="307"/>
      <c r="WNH648" s="307"/>
      <c r="WNI648" s="307"/>
      <c r="WNJ648" s="307" t="s">
        <v>336</v>
      </c>
      <c r="WNK648" s="307"/>
      <c r="WNL648" s="307"/>
      <c r="WNM648" s="307"/>
      <c r="WNN648" s="307"/>
      <c r="WNO648" s="307"/>
      <c r="WNP648" s="307"/>
      <c r="WNQ648" s="307"/>
      <c r="WNR648" s="307" t="s">
        <v>336</v>
      </c>
      <c r="WNS648" s="307"/>
      <c r="WNT648" s="307"/>
      <c r="WNU648" s="307"/>
      <c r="WNV648" s="307"/>
      <c r="WNW648" s="307"/>
      <c r="WNX648" s="307"/>
      <c r="WNY648" s="307"/>
      <c r="WNZ648" s="307" t="s">
        <v>336</v>
      </c>
      <c r="WOA648" s="307"/>
      <c r="WOB648" s="307"/>
      <c r="WOC648" s="307"/>
      <c r="WOD648" s="307"/>
      <c r="WOE648" s="307"/>
      <c r="WOF648" s="307"/>
      <c r="WOG648" s="307"/>
      <c r="WOH648" s="307" t="s">
        <v>336</v>
      </c>
      <c r="WOI648" s="307"/>
      <c r="WOJ648" s="307"/>
      <c r="WOK648" s="307"/>
      <c r="WOL648" s="307"/>
      <c r="WOM648" s="307"/>
      <c r="WON648" s="307"/>
      <c r="WOO648" s="307"/>
      <c r="WOP648" s="307" t="s">
        <v>336</v>
      </c>
      <c r="WOQ648" s="307"/>
      <c r="WOR648" s="307"/>
      <c r="WOS648" s="307"/>
      <c r="WOT648" s="307"/>
      <c r="WOU648" s="307"/>
      <c r="WOV648" s="307"/>
      <c r="WOW648" s="307"/>
      <c r="WOX648" s="307" t="s">
        <v>336</v>
      </c>
      <c r="WOY648" s="307"/>
      <c r="WOZ648" s="307"/>
      <c r="WPA648" s="307"/>
      <c r="WPB648" s="307"/>
      <c r="WPC648" s="307"/>
      <c r="WPD648" s="307"/>
      <c r="WPE648" s="307"/>
      <c r="WPF648" s="307" t="s">
        <v>336</v>
      </c>
      <c r="WPG648" s="307"/>
      <c r="WPH648" s="307"/>
      <c r="WPI648" s="307"/>
      <c r="WPJ648" s="307"/>
      <c r="WPK648" s="307"/>
      <c r="WPL648" s="307"/>
      <c r="WPM648" s="307"/>
      <c r="WPN648" s="307" t="s">
        <v>336</v>
      </c>
      <c r="WPO648" s="307"/>
      <c r="WPP648" s="307"/>
      <c r="WPQ648" s="307"/>
      <c r="WPR648" s="307"/>
      <c r="WPS648" s="307"/>
      <c r="WPT648" s="307"/>
      <c r="WPU648" s="307"/>
      <c r="WPV648" s="307" t="s">
        <v>336</v>
      </c>
      <c r="WPW648" s="307"/>
      <c r="WPX648" s="307"/>
      <c r="WPY648" s="307"/>
      <c r="WPZ648" s="307"/>
      <c r="WQA648" s="307"/>
      <c r="WQB648" s="307"/>
      <c r="WQC648" s="307"/>
      <c r="WQD648" s="307" t="s">
        <v>336</v>
      </c>
      <c r="WQE648" s="307"/>
      <c r="WQF648" s="307"/>
      <c r="WQG648" s="307"/>
      <c r="WQH648" s="307"/>
      <c r="WQI648" s="307"/>
      <c r="WQJ648" s="307"/>
      <c r="WQK648" s="307"/>
      <c r="WQL648" s="307" t="s">
        <v>336</v>
      </c>
      <c r="WQM648" s="307"/>
      <c r="WQN648" s="307"/>
      <c r="WQO648" s="307"/>
      <c r="WQP648" s="307"/>
      <c r="WQQ648" s="307"/>
      <c r="WQR648" s="307"/>
      <c r="WQS648" s="307"/>
      <c r="WQT648" s="307" t="s">
        <v>336</v>
      </c>
      <c r="WQU648" s="307"/>
      <c r="WQV648" s="307"/>
      <c r="WQW648" s="307"/>
      <c r="WQX648" s="307"/>
      <c r="WQY648" s="307"/>
      <c r="WQZ648" s="307"/>
      <c r="WRA648" s="307"/>
      <c r="WRB648" s="307" t="s">
        <v>336</v>
      </c>
      <c r="WRC648" s="307"/>
      <c r="WRD648" s="307"/>
      <c r="WRE648" s="307"/>
      <c r="WRF648" s="307"/>
      <c r="WRG648" s="307"/>
      <c r="WRH648" s="307"/>
      <c r="WRI648" s="307"/>
      <c r="WRJ648" s="307" t="s">
        <v>336</v>
      </c>
      <c r="WRK648" s="307"/>
      <c r="WRL648" s="307"/>
      <c r="WRM648" s="307"/>
      <c r="WRN648" s="307"/>
      <c r="WRO648" s="307"/>
      <c r="WRP648" s="307"/>
      <c r="WRQ648" s="307"/>
      <c r="WRR648" s="307" t="s">
        <v>336</v>
      </c>
      <c r="WRS648" s="307"/>
      <c r="WRT648" s="307"/>
      <c r="WRU648" s="307"/>
      <c r="WRV648" s="307"/>
      <c r="WRW648" s="307"/>
      <c r="WRX648" s="307"/>
      <c r="WRY648" s="307"/>
      <c r="WRZ648" s="307" t="s">
        <v>336</v>
      </c>
      <c r="WSA648" s="307"/>
      <c r="WSB648" s="307"/>
      <c r="WSC648" s="307"/>
      <c r="WSD648" s="307"/>
      <c r="WSE648" s="307"/>
      <c r="WSF648" s="307"/>
      <c r="WSG648" s="307"/>
      <c r="WSH648" s="307" t="s">
        <v>336</v>
      </c>
      <c r="WSI648" s="307"/>
      <c r="WSJ648" s="307"/>
      <c r="WSK648" s="307"/>
      <c r="WSL648" s="307"/>
      <c r="WSM648" s="307"/>
      <c r="WSN648" s="307"/>
      <c r="WSO648" s="307"/>
      <c r="WSP648" s="307" t="s">
        <v>336</v>
      </c>
      <c r="WSQ648" s="307"/>
      <c r="WSR648" s="307"/>
      <c r="WSS648" s="307"/>
      <c r="WST648" s="307"/>
      <c r="WSU648" s="307"/>
      <c r="WSV648" s="307"/>
      <c r="WSW648" s="307"/>
      <c r="WSX648" s="307" t="s">
        <v>336</v>
      </c>
      <c r="WSY648" s="307"/>
      <c r="WSZ648" s="307"/>
      <c r="WTA648" s="307"/>
      <c r="WTB648" s="307"/>
      <c r="WTC648" s="307"/>
      <c r="WTD648" s="307"/>
      <c r="WTE648" s="307"/>
      <c r="WTF648" s="307" t="s">
        <v>336</v>
      </c>
      <c r="WTG648" s="307"/>
      <c r="WTH648" s="307"/>
      <c r="WTI648" s="307"/>
      <c r="WTJ648" s="307"/>
      <c r="WTK648" s="307"/>
      <c r="WTL648" s="307"/>
      <c r="WTM648" s="307"/>
      <c r="WTN648" s="307" t="s">
        <v>336</v>
      </c>
      <c r="WTO648" s="307"/>
      <c r="WTP648" s="307"/>
      <c r="WTQ648" s="307"/>
      <c r="WTR648" s="307"/>
      <c r="WTS648" s="307"/>
      <c r="WTT648" s="307"/>
      <c r="WTU648" s="307"/>
      <c r="WTV648" s="307" t="s">
        <v>336</v>
      </c>
      <c r="WTW648" s="307"/>
      <c r="WTX648" s="307"/>
      <c r="WTY648" s="307"/>
      <c r="WTZ648" s="307"/>
      <c r="WUA648" s="307"/>
      <c r="WUB648" s="307"/>
      <c r="WUC648" s="307"/>
      <c r="WUD648" s="307" t="s">
        <v>336</v>
      </c>
      <c r="WUE648" s="307"/>
      <c r="WUF648" s="307"/>
      <c r="WUG648" s="307"/>
      <c r="WUH648" s="307"/>
      <c r="WUI648" s="307"/>
      <c r="WUJ648" s="307"/>
      <c r="WUK648" s="307"/>
      <c r="WUL648" s="307" t="s">
        <v>336</v>
      </c>
      <c r="WUM648" s="307"/>
      <c r="WUN648" s="307"/>
      <c r="WUO648" s="307"/>
      <c r="WUP648" s="307"/>
      <c r="WUQ648" s="307"/>
      <c r="WUR648" s="307"/>
      <c r="WUS648" s="307"/>
      <c r="WUT648" s="307" t="s">
        <v>336</v>
      </c>
      <c r="WUU648" s="307"/>
      <c r="WUV648" s="307"/>
      <c r="WUW648" s="307"/>
      <c r="WUX648" s="307"/>
      <c r="WUY648" s="307"/>
      <c r="WUZ648" s="307"/>
      <c r="WVA648" s="307"/>
      <c r="WVB648" s="307" t="s">
        <v>336</v>
      </c>
      <c r="WVC648" s="307"/>
      <c r="WVD648" s="307"/>
      <c r="WVE648" s="307"/>
      <c r="WVF648" s="307"/>
      <c r="WVG648" s="307"/>
      <c r="WVH648" s="307"/>
      <c r="WVI648" s="307"/>
      <c r="WVJ648" s="307" t="s">
        <v>336</v>
      </c>
      <c r="WVK648" s="307"/>
      <c r="WVL648" s="307"/>
      <c r="WVM648" s="307"/>
      <c r="WVN648" s="307"/>
      <c r="WVO648" s="307"/>
      <c r="WVP648" s="307"/>
      <c r="WVQ648" s="307"/>
      <c r="WVR648" s="307" t="s">
        <v>336</v>
      </c>
      <c r="WVS648" s="307"/>
      <c r="WVT648" s="307"/>
      <c r="WVU648" s="307"/>
      <c r="WVV648" s="307"/>
      <c r="WVW648" s="307"/>
      <c r="WVX648" s="307"/>
      <c r="WVY648" s="307"/>
      <c r="WVZ648" s="307" t="s">
        <v>336</v>
      </c>
      <c r="WWA648" s="307"/>
      <c r="WWB648" s="307"/>
      <c r="WWC648" s="307"/>
      <c r="WWD648" s="307"/>
      <c r="WWE648" s="307"/>
      <c r="WWF648" s="307"/>
      <c r="WWG648" s="307"/>
      <c r="WWH648" s="307" t="s">
        <v>336</v>
      </c>
      <c r="WWI648" s="307"/>
      <c r="WWJ648" s="307"/>
      <c r="WWK648" s="307"/>
      <c r="WWL648" s="307"/>
      <c r="WWM648" s="307"/>
      <c r="WWN648" s="307"/>
      <c r="WWO648" s="307"/>
      <c r="WWP648" s="307" t="s">
        <v>336</v>
      </c>
      <c r="WWQ648" s="307"/>
      <c r="WWR648" s="307"/>
      <c r="WWS648" s="307"/>
      <c r="WWT648" s="307"/>
      <c r="WWU648" s="307"/>
      <c r="WWV648" s="307"/>
      <c r="WWW648" s="307"/>
      <c r="WWX648" s="307" t="s">
        <v>336</v>
      </c>
      <c r="WWY648" s="307"/>
      <c r="WWZ648" s="307"/>
      <c r="WXA648" s="307"/>
      <c r="WXB648" s="307"/>
      <c r="WXC648" s="307"/>
      <c r="WXD648" s="307"/>
      <c r="WXE648" s="307"/>
      <c r="WXF648" s="307" t="s">
        <v>336</v>
      </c>
      <c r="WXG648" s="307"/>
      <c r="WXH648" s="307"/>
      <c r="WXI648" s="307"/>
      <c r="WXJ648" s="307"/>
      <c r="WXK648" s="307"/>
      <c r="WXL648" s="307"/>
      <c r="WXM648" s="307"/>
      <c r="WXN648" s="307" t="s">
        <v>336</v>
      </c>
      <c r="WXO648" s="307"/>
      <c r="WXP648" s="307"/>
      <c r="WXQ648" s="307"/>
      <c r="WXR648" s="307"/>
      <c r="WXS648" s="307"/>
      <c r="WXT648" s="307"/>
      <c r="WXU648" s="307"/>
      <c r="WXV648" s="307" t="s">
        <v>336</v>
      </c>
      <c r="WXW648" s="307"/>
      <c r="WXX648" s="307"/>
      <c r="WXY648" s="307"/>
      <c r="WXZ648" s="307"/>
      <c r="WYA648" s="307"/>
      <c r="WYB648" s="307"/>
      <c r="WYC648" s="307"/>
      <c r="WYD648" s="307" t="s">
        <v>336</v>
      </c>
      <c r="WYE648" s="307"/>
      <c r="WYF648" s="307"/>
      <c r="WYG648" s="307"/>
      <c r="WYH648" s="307"/>
      <c r="WYI648" s="307"/>
      <c r="WYJ648" s="307"/>
      <c r="WYK648" s="307"/>
      <c r="WYL648" s="307" t="s">
        <v>336</v>
      </c>
      <c r="WYM648" s="307"/>
      <c r="WYN648" s="307"/>
      <c r="WYO648" s="307"/>
      <c r="WYP648" s="307"/>
      <c r="WYQ648" s="307"/>
      <c r="WYR648" s="307"/>
      <c r="WYS648" s="307"/>
      <c r="WYT648" s="307" t="s">
        <v>336</v>
      </c>
      <c r="WYU648" s="307"/>
      <c r="WYV648" s="307"/>
      <c r="WYW648" s="307"/>
      <c r="WYX648" s="307"/>
      <c r="WYY648" s="307"/>
      <c r="WYZ648" s="307"/>
      <c r="WZA648" s="307"/>
      <c r="WZB648" s="307" t="s">
        <v>336</v>
      </c>
      <c r="WZC648" s="307"/>
      <c r="WZD648" s="307"/>
      <c r="WZE648" s="307"/>
      <c r="WZF648" s="307"/>
      <c r="WZG648" s="307"/>
      <c r="WZH648" s="307"/>
      <c r="WZI648" s="307"/>
      <c r="WZJ648" s="307" t="s">
        <v>336</v>
      </c>
      <c r="WZK648" s="307"/>
      <c r="WZL648" s="307"/>
      <c r="WZM648" s="307"/>
      <c r="WZN648" s="307"/>
      <c r="WZO648" s="307"/>
      <c r="WZP648" s="307"/>
      <c r="WZQ648" s="307"/>
      <c r="WZR648" s="307" t="s">
        <v>336</v>
      </c>
      <c r="WZS648" s="307"/>
      <c r="WZT648" s="307"/>
      <c r="WZU648" s="307"/>
      <c r="WZV648" s="307"/>
      <c r="WZW648" s="307"/>
      <c r="WZX648" s="307"/>
      <c r="WZY648" s="307"/>
      <c r="WZZ648" s="307" t="s">
        <v>336</v>
      </c>
      <c r="XAA648" s="307"/>
      <c r="XAB648" s="307"/>
      <c r="XAC648" s="307"/>
      <c r="XAD648" s="307"/>
      <c r="XAE648" s="307"/>
      <c r="XAF648" s="307"/>
      <c r="XAG648" s="307"/>
      <c r="XAH648" s="307" t="s">
        <v>336</v>
      </c>
      <c r="XAI648" s="307"/>
      <c r="XAJ648" s="307"/>
      <c r="XAK648" s="307"/>
      <c r="XAL648" s="307"/>
      <c r="XAM648" s="307"/>
      <c r="XAN648" s="307"/>
      <c r="XAO648" s="307"/>
      <c r="XAP648" s="307" t="s">
        <v>336</v>
      </c>
      <c r="XAQ648" s="307"/>
      <c r="XAR648" s="307"/>
      <c r="XAS648" s="307"/>
      <c r="XAT648" s="307"/>
      <c r="XAU648" s="307"/>
      <c r="XAV648" s="307"/>
      <c r="XAW648" s="307"/>
      <c r="XAX648" s="307" t="s">
        <v>336</v>
      </c>
      <c r="XAY648" s="307"/>
      <c r="XAZ648" s="307"/>
      <c r="XBA648" s="307"/>
      <c r="XBB648" s="307"/>
      <c r="XBC648" s="307"/>
      <c r="XBD648" s="307"/>
      <c r="XBE648" s="307"/>
      <c r="XBF648" s="307" t="s">
        <v>336</v>
      </c>
      <c r="XBG648" s="307"/>
      <c r="XBH648" s="307"/>
      <c r="XBI648" s="307"/>
      <c r="XBJ648" s="307"/>
      <c r="XBK648" s="307"/>
      <c r="XBL648" s="307"/>
      <c r="XBM648" s="307"/>
      <c r="XBN648" s="307" t="s">
        <v>336</v>
      </c>
      <c r="XBO648" s="307"/>
      <c r="XBP648" s="307"/>
      <c r="XBQ648" s="307"/>
      <c r="XBR648" s="307"/>
      <c r="XBS648" s="307"/>
      <c r="XBT648" s="307"/>
      <c r="XBU648" s="307"/>
      <c r="XBV648" s="307" t="s">
        <v>336</v>
      </c>
      <c r="XBW648" s="307"/>
      <c r="XBX648" s="307"/>
      <c r="XBY648" s="307"/>
      <c r="XBZ648" s="307"/>
      <c r="XCA648" s="307"/>
      <c r="XCB648" s="307"/>
      <c r="XCC648" s="307"/>
      <c r="XCD648" s="307" t="s">
        <v>336</v>
      </c>
      <c r="XCE648" s="307"/>
      <c r="XCF648" s="307"/>
      <c r="XCG648" s="307"/>
      <c r="XCH648" s="307"/>
      <c r="XCI648" s="307"/>
      <c r="XCJ648" s="307"/>
      <c r="XCK648" s="307"/>
      <c r="XCL648" s="307" t="s">
        <v>336</v>
      </c>
      <c r="XCM648" s="307"/>
      <c r="XCN648" s="307"/>
      <c r="XCO648" s="307"/>
      <c r="XCP648" s="307"/>
      <c r="XCQ648" s="307"/>
      <c r="XCR648" s="307"/>
      <c r="XCS648" s="307"/>
      <c r="XCT648" s="307" t="s">
        <v>336</v>
      </c>
      <c r="XCU648" s="307"/>
      <c r="XCV648" s="307"/>
      <c r="XCW648" s="307"/>
      <c r="XCX648" s="307"/>
      <c r="XCY648" s="307"/>
      <c r="XCZ648" s="307"/>
      <c r="XDA648" s="307"/>
      <c r="XDB648" s="307" t="s">
        <v>336</v>
      </c>
      <c r="XDC648" s="307"/>
      <c r="XDD648" s="307"/>
      <c r="XDE648" s="307"/>
      <c r="XDF648" s="307"/>
      <c r="XDG648" s="307"/>
      <c r="XDH648" s="307"/>
      <c r="XDI648" s="307"/>
      <c r="XDJ648" s="307" t="s">
        <v>336</v>
      </c>
      <c r="XDK648" s="307"/>
      <c r="XDL648" s="307"/>
      <c r="XDM648" s="307"/>
      <c r="XDN648" s="307"/>
      <c r="XDO648" s="307"/>
      <c r="XDP648" s="307"/>
      <c r="XDQ648" s="307"/>
    </row>
    <row r="649" spans="1:16345">
      <c r="J649" s="12"/>
    </row>
    <row r="650" spans="1:16345">
      <c r="B650" s="293" t="s">
        <v>29</v>
      </c>
      <c r="C650" s="34" t="s">
        <v>30</v>
      </c>
      <c r="D650" s="311" t="s">
        <v>144</v>
      </c>
      <c r="E650" s="308"/>
      <c r="F650" s="308"/>
      <c r="G650" s="308"/>
      <c r="H650" s="308"/>
      <c r="I650" s="312"/>
      <c r="J650" s="12"/>
    </row>
    <row r="651" spans="1:16345">
      <c r="B651" s="293"/>
      <c r="C651" s="34" t="s">
        <v>31</v>
      </c>
      <c r="D651" s="294">
        <v>104021</v>
      </c>
      <c r="E651" s="294"/>
      <c r="F651" s="294"/>
      <c r="G651" s="294"/>
      <c r="H651" s="294"/>
      <c r="I651" s="294"/>
    </row>
    <row r="652" spans="1:16345">
      <c r="B652" s="292"/>
      <c r="C652" s="292"/>
      <c r="D652" s="292"/>
      <c r="E652" s="292"/>
      <c r="F652" s="292"/>
      <c r="G652" s="292"/>
      <c r="H652" s="292"/>
      <c r="I652" s="292"/>
    </row>
    <row r="653" spans="1:16345">
      <c r="B653" s="293" t="s">
        <v>32</v>
      </c>
      <c r="C653" s="34" t="s">
        <v>30</v>
      </c>
      <c r="D653" s="311" t="s">
        <v>144</v>
      </c>
      <c r="E653" s="308"/>
      <c r="F653" s="308"/>
      <c r="G653" s="308"/>
      <c r="H653" s="308"/>
      <c r="I653" s="312"/>
    </row>
    <row r="654" spans="1:16345">
      <c r="B654" s="293"/>
      <c r="C654" s="34" t="s">
        <v>31</v>
      </c>
      <c r="D654" s="294">
        <v>104021</v>
      </c>
      <c r="E654" s="294"/>
      <c r="F654" s="294"/>
      <c r="G654" s="294"/>
      <c r="H654" s="294"/>
      <c r="I654" s="294"/>
    </row>
    <row r="655" spans="1:16345">
      <c r="B655" s="308"/>
      <c r="C655" s="308"/>
      <c r="D655" s="308"/>
      <c r="E655" s="308"/>
      <c r="F655" s="308"/>
      <c r="G655" s="308"/>
      <c r="H655" s="308"/>
      <c r="I655" s="308"/>
    </row>
    <row r="656" spans="1:16345">
      <c r="B656" s="293" t="s">
        <v>33</v>
      </c>
      <c r="C656" s="293"/>
      <c r="D656" s="294">
        <v>1006</v>
      </c>
      <c r="E656" s="294"/>
      <c r="F656" s="294"/>
      <c r="G656" s="294"/>
      <c r="H656" s="294"/>
      <c r="I656" s="294"/>
    </row>
    <row r="657" spans="2:10">
      <c r="B657" s="292"/>
      <c r="C657" s="292"/>
      <c r="D657" s="336"/>
      <c r="E657" s="336"/>
      <c r="F657" s="336"/>
      <c r="G657" s="336"/>
      <c r="H657" s="336"/>
    </row>
    <row r="658" spans="2:10">
      <c r="B658" s="293" t="s">
        <v>34</v>
      </c>
      <c r="C658" s="293"/>
      <c r="D658" s="294"/>
      <c r="E658" s="294"/>
      <c r="F658" s="294"/>
      <c r="G658" s="294"/>
      <c r="H658" s="294"/>
      <c r="I658" s="294"/>
    </row>
    <row r="659" spans="2:10">
      <c r="B659" s="308"/>
      <c r="C659" s="308"/>
      <c r="D659" s="308"/>
      <c r="E659" s="308"/>
      <c r="F659" s="308"/>
      <c r="G659" s="308"/>
      <c r="H659" s="308"/>
      <c r="I659" s="308"/>
    </row>
    <row r="660" spans="2:10">
      <c r="B660" s="296" t="s">
        <v>123</v>
      </c>
      <c r="C660" s="34" t="s">
        <v>37</v>
      </c>
      <c r="D660" s="337" t="s">
        <v>142</v>
      </c>
      <c r="E660" s="338"/>
      <c r="F660" s="338"/>
      <c r="G660" s="338"/>
      <c r="H660" s="338"/>
      <c r="I660" s="339"/>
    </row>
    <row r="661" spans="2:10">
      <c r="B661" s="296"/>
      <c r="C661" s="34" t="s">
        <v>38</v>
      </c>
      <c r="D661" s="337" t="s">
        <v>142</v>
      </c>
      <c r="E661" s="338"/>
      <c r="F661" s="338"/>
      <c r="G661" s="338"/>
      <c r="H661" s="338"/>
      <c r="I661" s="339"/>
    </row>
    <row r="662" spans="2:10">
      <c r="B662" s="296"/>
      <c r="C662" s="34" t="s">
        <v>39</v>
      </c>
      <c r="D662" s="294" t="s">
        <v>143</v>
      </c>
      <c r="E662" s="294"/>
      <c r="F662" s="294"/>
      <c r="G662" s="294"/>
      <c r="H662" s="294"/>
      <c r="I662" s="294"/>
    </row>
    <row r="663" spans="2:10">
      <c r="B663" s="292"/>
      <c r="C663" s="292"/>
      <c r="D663" s="336"/>
      <c r="E663" s="336"/>
      <c r="F663" s="336"/>
      <c r="G663" s="336"/>
      <c r="H663" s="336"/>
    </row>
    <row r="664" spans="2:10">
      <c r="B664" s="298" t="s">
        <v>124</v>
      </c>
      <c r="C664" s="34" t="s">
        <v>41</v>
      </c>
      <c r="D664" s="355" t="s">
        <v>198</v>
      </c>
      <c r="E664" s="356"/>
      <c r="F664" s="356"/>
      <c r="G664" s="356"/>
      <c r="H664" s="356"/>
      <c r="I664" s="357"/>
    </row>
    <row r="665" spans="2:10">
      <c r="B665" s="300"/>
      <c r="C665" s="34" t="s">
        <v>42</v>
      </c>
      <c r="D665" s="294">
        <v>1137</v>
      </c>
      <c r="E665" s="294"/>
      <c r="F665" s="294"/>
      <c r="G665" s="294"/>
      <c r="H665" s="294"/>
      <c r="I665" s="294"/>
    </row>
    <row r="666" spans="2:10">
      <c r="B666" s="300"/>
      <c r="C666" s="34" t="s">
        <v>43</v>
      </c>
      <c r="D666" s="304" t="s">
        <v>179</v>
      </c>
      <c r="E666" s="305"/>
      <c r="F666" s="305"/>
      <c r="G666" s="305"/>
      <c r="H666" s="305"/>
      <c r="I666" s="306"/>
    </row>
    <row r="667" spans="2:10">
      <c r="B667" s="302"/>
      <c r="C667" s="34" t="s">
        <v>44</v>
      </c>
      <c r="D667" s="294">
        <v>11001</v>
      </c>
      <c r="E667" s="294"/>
      <c r="F667" s="294"/>
      <c r="G667" s="294"/>
      <c r="H667" s="294"/>
      <c r="I667" s="294"/>
    </row>
    <row r="668" spans="2:10">
      <c r="B668" s="292"/>
      <c r="C668" s="292"/>
      <c r="D668" s="336"/>
      <c r="E668" s="336"/>
      <c r="F668" s="336"/>
      <c r="G668" s="336"/>
      <c r="H668" s="336"/>
    </row>
    <row r="669" spans="2:10">
      <c r="B669" s="293" t="s">
        <v>125</v>
      </c>
      <c r="C669" s="293"/>
      <c r="D669" s="294" t="s">
        <v>148</v>
      </c>
      <c r="E669" s="294"/>
      <c r="F669" s="294"/>
      <c r="G669" s="294"/>
      <c r="H669" s="294"/>
      <c r="I669" s="294"/>
    </row>
    <row r="671" spans="2:10" ht="27" customHeight="1">
      <c r="B671" s="38"/>
      <c r="C671" s="38"/>
      <c r="D671" s="344" t="s">
        <v>128</v>
      </c>
      <c r="E671" s="345"/>
      <c r="F671" s="344" t="s">
        <v>129</v>
      </c>
      <c r="G671" s="345"/>
      <c r="H671" s="340" t="s">
        <v>130</v>
      </c>
      <c r="I671" s="340" t="s">
        <v>131</v>
      </c>
      <c r="J671" s="340" t="s">
        <v>132</v>
      </c>
    </row>
    <row r="672" spans="2:10" ht="65.25" customHeight="1">
      <c r="B672" s="34" t="s">
        <v>133</v>
      </c>
      <c r="C672" s="41">
        <v>1137</v>
      </c>
      <c r="D672" s="3" t="s">
        <v>2</v>
      </c>
      <c r="E672" s="3" t="s">
        <v>134</v>
      </c>
      <c r="F672" s="3" t="s">
        <v>2</v>
      </c>
      <c r="G672" s="3" t="s">
        <v>134</v>
      </c>
      <c r="H672" s="341"/>
      <c r="I672" s="341"/>
      <c r="J672" s="341"/>
    </row>
    <row r="673" spans="2:10">
      <c r="B673" s="34" t="s">
        <v>135</v>
      </c>
      <c r="C673" s="41">
        <v>11001</v>
      </c>
      <c r="D673" s="3">
        <v>1</v>
      </c>
      <c r="E673" s="3">
        <v>2</v>
      </c>
      <c r="F673" s="3">
        <v>3</v>
      </c>
      <c r="G673" s="3">
        <v>4</v>
      </c>
      <c r="H673" s="3">
        <v>5</v>
      </c>
      <c r="I673" s="3">
        <v>6</v>
      </c>
      <c r="J673" s="3">
        <v>7</v>
      </c>
    </row>
    <row r="674" spans="2:10">
      <c r="B674" s="34" t="s">
        <v>136</v>
      </c>
      <c r="C674" s="304" t="s">
        <v>179</v>
      </c>
      <c r="D674" s="305"/>
      <c r="E674" s="305"/>
      <c r="F674" s="305"/>
      <c r="G674" s="305"/>
      <c r="H674" s="305"/>
      <c r="I674" s="305"/>
      <c r="J674" s="306"/>
    </row>
    <row r="675" spans="2:10" ht="42.75" customHeight="1">
      <c r="B675" s="34" t="s">
        <v>297</v>
      </c>
      <c r="C675" s="36" t="s">
        <v>180</v>
      </c>
      <c r="D675" s="39" t="s">
        <v>28</v>
      </c>
      <c r="E675" s="39" t="s">
        <v>28</v>
      </c>
      <c r="F675" s="39"/>
      <c r="G675" s="11"/>
      <c r="H675" s="39" t="s">
        <v>28</v>
      </c>
      <c r="I675" s="39" t="s">
        <v>28</v>
      </c>
      <c r="J675" s="39" t="s">
        <v>28</v>
      </c>
    </row>
    <row r="676" spans="2:10" ht="27">
      <c r="B676" s="34" t="s">
        <v>138</v>
      </c>
      <c r="C676" s="36" t="s">
        <v>160</v>
      </c>
      <c r="D676" s="39" t="s">
        <v>28</v>
      </c>
      <c r="E676" s="39" t="s">
        <v>28</v>
      </c>
      <c r="F676" s="39" t="s">
        <v>28</v>
      </c>
      <c r="G676" s="39" t="s">
        <v>27</v>
      </c>
      <c r="H676" s="39" t="s">
        <v>28</v>
      </c>
      <c r="I676" s="39" t="s">
        <v>28</v>
      </c>
      <c r="J676" s="39" t="s">
        <v>28</v>
      </c>
    </row>
    <row r="677" spans="2:10" ht="72.75" customHeight="1">
      <c r="B677" s="135" t="s">
        <v>227</v>
      </c>
      <c r="C677" s="36" t="s">
        <v>168</v>
      </c>
      <c r="D677" s="39" t="s">
        <v>28</v>
      </c>
      <c r="E677" s="39" t="s">
        <v>28</v>
      </c>
      <c r="F677" s="39" t="s">
        <v>28</v>
      </c>
      <c r="G677" s="11"/>
      <c r="H677" s="39" t="s">
        <v>28</v>
      </c>
      <c r="I677" s="39" t="s">
        <v>28</v>
      </c>
      <c r="J677" s="39" t="s">
        <v>28</v>
      </c>
    </row>
    <row r="678" spans="2:10">
      <c r="B678" s="348" t="s">
        <v>140</v>
      </c>
      <c r="C678" s="348"/>
      <c r="D678" s="38"/>
      <c r="E678" s="38"/>
      <c r="F678" s="38"/>
      <c r="G678" s="38"/>
      <c r="H678" s="38"/>
      <c r="I678" s="38"/>
      <c r="J678" s="38"/>
    </row>
    <row r="679" spans="2:10" ht="78" customHeight="1">
      <c r="B679" s="353" t="s">
        <v>305</v>
      </c>
      <c r="C679" s="353"/>
      <c r="D679" s="45">
        <v>1</v>
      </c>
      <c r="E679" s="45">
        <f t="shared" ref="E679:E681" si="33">D679</f>
        <v>1</v>
      </c>
      <c r="F679" s="45">
        <v>1</v>
      </c>
      <c r="G679" s="45">
        <f t="shared" ref="G679:G681" si="34">F679</f>
        <v>1</v>
      </c>
      <c r="H679" s="45">
        <v>1</v>
      </c>
      <c r="I679" s="45">
        <f t="shared" ref="I679:I686" si="35">G679-H679</f>
        <v>0</v>
      </c>
      <c r="J679" s="11"/>
    </row>
    <row r="680" spans="2:10" ht="31.5" customHeight="1">
      <c r="B680" s="353" t="s">
        <v>181</v>
      </c>
      <c r="C680" s="353"/>
      <c r="D680" s="45">
        <v>100</v>
      </c>
      <c r="E680" s="45">
        <f t="shared" si="33"/>
        <v>100</v>
      </c>
      <c r="F680" s="45">
        <v>100</v>
      </c>
      <c r="G680" s="45">
        <f t="shared" si="34"/>
        <v>100</v>
      </c>
      <c r="H680" s="45">
        <v>100</v>
      </c>
      <c r="I680" s="45">
        <f t="shared" si="35"/>
        <v>0</v>
      </c>
      <c r="J680" s="11"/>
    </row>
    <row r="681" spans="2:10" ht="30.75" customHeight="1">
      <c r="B681" s="353" t="s">
        <v>182</v>
      </c>
      <c r="C681" s="353"/>
      <c r="D681" s="45">
        <v>3</v>
      </c>
      <c r="E681" s="45">
        <f t="shared" si="33"/>
        <v>3</v>
      </c>
      <c r="F681" s="45">
        <v>3</v>
      </c>
      <c r="G681" s="45">
        <f t="shared" si="34"/>
        <v>3</v>
      </c>
      <c r="H681" s="45">
        <v>3</v>
      </c>
      <c r="I681" s="45">
        <f t="shared" si="35"/>
        <v>0</v>
      </c>
      <c r="J681" s="11"/>
    </row>
    <row r="682" spans="2:10" ht="28.5" customHeight="1">
      <c r="B682" s="353" t="s">
        <v>183</v>
      </c>
      <c r="C682" s="353"/>
      <c r="D682" s="45">
        <v>100</v>
      </c>
      <c r="E682" s="45">
        <f t="shared" ref="E682:E687" si="36">D682</f>
        <v>100</v>
      </c>
      <c r="F682" s="45">
        <v>100</v>
      </c>
      <c r="G682" s="45">
        <f>F682</f>
        <v>100</v>
      </c>
      <c r="H682" s="45">
        <v>100</v>
      </c>
      <c r="I682" s="45">
        <f t="shared" si="35"/>
        <v>0</v>
      </c>
      <c r="J682" s="11"/>
    </row>
    <row r="683" spans="2:10" s="154" customFormat="1" ht="74.25" customHeight="1">
      <c r="B683" s="353" t="s">
        <v>306</v>
      </c>
      <c r="C683" s="353"/>
      <c r="D683" s="45">
        <v>1</v>
      </c>
      <c r="E683" s="45">
        <f t="shared" si="36"/>
        <v>1</v>
      </c>
      <c r="F683" s="45">
        <v>1</v>
      </c>
      <c r="G683" s="45">
        <f>F683</f>
        <v>1</v>
      </c>
      <c r="H683" s="45">
        <v>1</v>
      </c>
      <c r="I683" s="45">
        <f t="shared" si="35"/>
        <v>0</v>
      </c>
      <c r="J683" s="11"/>
    </row>
    <row r="684" spans="2:10" s="154" customFormat="1" ht="28.5" customHeight="1">
      <c r="B684" s="353" t="s">
        <v>181</v>
      </c>
      <c r="C684" s="353"/>
      <c r="D684" s="45">
        <v>100</v>
      </c>
      <c r="E684" s="45">
        <f t="shared" si="36"/>
        <v>100</v>
      </c>
      <c r="F684" s="45">
        <v>100</v>
      </c>
      <c r="G684" s="45">
        <f>F684</f>
        <v>100</v>
      </c>
      <c r="H684" s="45">
        <v>100</v>
      </c>
      <c r="I684" s="45">
        <f t="shared" si="35"/>
        <v>0</v>
      </c>
      <c r="J684" s="11"/>
    </row>
    <row r="685" spans="2:10" s="154" customFormat="1" ht="28.5" customHeight="1">
      <c r="B685" s="353" t="s">
        <v>182</v>
      </c>
      <c r="C685" s="353"/>
      <c r="D685" s="45">
        <v>3</v>
      </c>
      <c r="E685" s="45">
        <f t="shared" si="36"/>
        <v>3</v>
      </c>
      <c r="F685" s="45">
        <v>3</v>
      </c>
      <c r="G685" s="45">
        <f>F685</f>
        <v>3</v>
      </c>
      <c r="H685" s="45">
        <v>3</v>
      </c>
      <c r="I685" s="45">
        <f t="shared" si="35"/>
        <v>0</v>
      </c>
      <c r="J685" s="11"/>
    </row>
    <row r="686" spans="2:10" s="154" customFormat="1" ht="28.5" customHeight="1">
      <c r="B686" s="353" t="s">
        <v>183</v>
      </c>
      <c r="C686" s="353"/>
      <c r="D686" s="45">
        <v>100</v>
      </c>
      <c r="E686" s="45">
        <f t="shared" si="36"/>
        <v>100</v>
      </c>
      <c r="F686" s="45">
        <v>100</v>
      </c>
      <c r="G686" s="45">
        <f>F686</f>
        <v>100</v>
      </c>
      <c r="H686" s="45">
        <v>100</v>
      </c>
      <c r="I686" s="45">
        <f t="shared" si="35"/>
        <v>0</v>
      </c>
      <c r="J686" s="11"/>
    </row>
    <row r="687" spans="2:10" ht="83.25" customHeight="1">
      <c r="B687" s="343" t="s">
        <v>141</v>
      </c>
      <c r="C687" s="343"/>
      <c r="D687" s="181">
        <v>19700</v>
      </c>
      <c r="E687" s="181">
        <f t="shared" si="36"/>
        <v>19700</v>
      </c>
      <c r="F687" s="181">
        <v>19700</v>
      </c>
      <c r="G687" s="181">
        <f t="shared" ref="G687" si="37">F687</f>
        <v>19700</v>
      </c>
      <c r="H687" s="181">
        <v>19700</v>
      </c>
      <c r="I687" s="181">
        <f>G687-H687</f>
        <v>0</v>
      </c>
      <c r="J687" s="74"/>
    </row>
    <row r="689" spans="2:10" s="154" customFormat="1"/>
    <row r="691" spans="2:10" ht="16.5" customHeight="1">
      <c r="B691" s="156" t="s">
        <v>337</v>
      </c>
      <c r="C691" s="335" t="s">
        <v>66</v>
      </c>
      <c r="D691" s="335"/>
      <c r="E691" s="335"/>
      <c r="F691" s="290" t="s">
        <v>67</v>
      </c>
      <c r="G691" s="290"/>
      <c r="H691" s="291" t="s">
        <v>281</v>
      </c>
      <c r="I691" s="291"/>
      <c r="J691" s="291"/>
    </row>
    <row r="692" spans="2:10">
      <c r="C692" s="8"/>
      <c r="D692" s="8"/>
      <c r="E692" s="1"/>
      <c r="F692" s="290" t="s">
        <v>68</v>
      </c>
      <c r="G692" s="290"/>
      <c r="H692" s="290" t="s">
        <v>69</v>
      </c>
      <c r="I692" s="290"/>
      <c r="J692" s="290"/>
    </row>
    <row r="693" spans="2:10">
      <c r="B693" s="33" t="s">
        <v>70</v>
      </c>
      <c r="D693" s="8"/>
      <c r="E693" s="8"/>
      <c r="F693" s="8"/>
      <c r="G693" s="8"/>
    </row>
    <row r="694" spans="2:10" ht="16.5" customHeight="1">
      <c r="C694" s="335" t="s">
        <v>71</v>
      </c>
      <c r="D694" s="335"/>
      <c r="E694" s="335"/>
      <c r="F694" s="290" t="s">
        <v>67</v>
      </c>
      <c r="G694" s="290"/>
      <c r="H694" s="291" t="s">
        <v>216</v>
      </c>
      <c r="I694" s="291"/>
      <c r="J694" s="291"/>
    </row>
    <row r="695" spans="2:10">
      <c r="C695" s="8"/>
      <c r="D695" s="8"/>
      <c r="E695" s="8"/>
      <c r="F695" s="290" t="s">
        <v>68</v>
      </c>
      <c r="G695" s="290"/>
      <c r="H695" s="290" t="s">
        <v>69</v>
      </c>
      <c r="I695" s="290"/>
      <c r="J695" s="290"/>
    </row>
    <row r="697" spans="2:10" s="154" customFormat="1"/>
    <row r="698" spans="2:10">
      <c r="H698" s="13"/>
      <c r="I698" s="309" t="s">
        <v>126</v>
      </c>
      <c r="J698" s="309"/>
    </row>
    <row r="699" spans="2:10">
      <c r="F699" s="50"/>
      <c r="G699" s="50"/>
      <c r="H699" s="50"/>
    </row>
    <row r="700" spans="2:10">
      <c r="B700" s="307" t="s">
        <v>120</v>
      </c>
      <c r="C700" s="307"/>
      <c r="D700" s="307"/>
      <c r="E700" s="307"/>
      <c r="F700" s="307"/>
      <c r="G700" s="307"/>
      <c r="H700" s="307"/>
      <c r="I700" s="307"/>
    </row>
    <row r="701" spans="2:10">
      <c r="B701" s="307" t="s">
        <v>127</v>
      </c>
      <c r="C701" s="307"/>
      <c r="D701" s="307"/>
      <c r="E701" s="307"/>
      <c r="F701" s="307"/>
      <c r="G701" s="307"/>
      <c r="H701" s="307"/>
      <c r="I701" s="307"/>
    </row>
    <row r="702" spans="2:10">
      <c r="B702" s="307" t="s">
        <v>336</v>
      </c>
      <c r="C702" s="307"/>
      <c r="D702" s="307"/>
      <c r="E702" s="307"/>
      <c r="F702" s="307"/>
      <c r="G702" s="307"/>
      <c r="H702" s="307"/>
      <c r="I702" s="307"/>
    </row>
    <row r="703" spans="2:10">
      <c r="J703" s="12"/>
    </row>
    <row r="704" spans="2:10">
      <c r="B704" s="293" t="s">
        <v>29</v>
      </c>
      <c r="C704" s="49" t="s">
        <v>30</v>
      </c>
      <c r="D704" s="311" t="s">
        <v>144</v>
      </c>
      <c r="E704" s="308"/>
      <c r="F704" s="308"/>
      <c r="G704" s="308"/>
      <c r="H704" s="308"/>
      <c r="I704" s="312"/>
      <c r="J704" s="12"/>
    </row>
    <row r="705" spans="2:9">
      <c r="B705" s="293"/>
      <c r="C705" s="49" t="s">
        <v>31</v>
      </c>
      <c r="D705" s="294">
        <v>104021</v>
      </c>
      <c r="E705" s="294"/>
      <c r="F705" s="294"/>
      <c r="G705" s="294"/>
      <c r="H705" s="294"/>
      <c r="I705" s="294"/>
    </row>
    <row r="706" spans="2:9">
      <c r="B706" s="292"/>
      <c r="C706" s="292"/>
      <c r="D706" s="292"/>
      <c r="E706" s="292"/>
      <c r="F706" s="292"/>
      <c r="G706" s="292"/>
      <c r="H706" s="292"/>
      <c r="I706" s="292"/>
    </row>
    <row r="707" spans="2:9">
      <c r="B707" s="293" t="s">
        <v>32</v>
      </c>
      <c r="C707" s="49" t="s">
        <v>30</v>
      </c>
      <c r="D707" s="311" t="s">
        <v>144</v>
      </c>
      <c r="E707" s="308"/>
      <c r="F707" s="308"/>
      <c r="G707" s="308"/>
      <c r="H707" s="308"/>
      <c r="I707" s="312"/>
    </row>
    <row r="708" spans="2:9">
      <c r="B708" s="293"/>
      <c r="C708" s="49" t="s">
        <v>31</v>
      </c>
      <c r="D708" s="294">
        <v>104021</v>
      </c>
      <c r="E708" s="294"/>
      <c r="F708" s="294"/>
      <c r="G708" s="294"/>
      <c r="H708" s="294"/>
      <c r="I708" s="294"/>
    </row>
    <row r="709" spans="2:9">
      <c r="B709" s="308"/>
      <c r="C709" s="308"/>
      <c r="D709" s="308"/>
      <c r="E709" s="308"/>
      <c r="F709" s="308"/>
      <c r="G709" s="308"/>
      <c r="H709" s="308"/>
      <c r="I709" s="308"/>
    </row>
    <row r="710" spans="2:9">
      <c r="B710" s="293" t="s">
        <v>33</v>
      </c>
      <c r="C710" s="293"/>
      <c r="D710" s="294">
        <v>1006</v>
      </c>
      <c r="E710" s="294"/>
      <c r="F710" s="294"/>
      <c r="G710" s="294"/>
      <c r="H710" s="294"/>
      <c r="I710" s="294"/>
    </row>
    <row r="711" spans="2:9">
      <c r="B711" s="292"/>
      <c r="C711" s="292"/>
      <c r="D711" s="336"/>
      <c r="E711" s="336"/>
      <c r="F711" s="336"/>
      <c r="G711" s="336"/>
      <c r="H711" s="336"/>
    </row>
    <row r="712" spans="2:9">
      <c r="B712" s="293" t="s">
        <v>34</v>
      </c>
      <c r="C712" s="293"/>
      <c r="D712" s="294"/>
      <c r="E712" s="294"/>
      <c r="F712" s="294"/>
      <c r="G712" s="294"/>
      <c r="H712" s="294"/>
      <c r="I712" s="294"/>
    </row>
    <row r="713" spans="2:9">
      <c r="B713" s="308"/>
      <c r="C713" s="308"/>
      <c r="D713" s="308"/>
      <c r="E713" s="308"/>
      <c r="F713" s="308"/>
      <c r="G713" s="308"/>
      <c r="H713" s="308"/>
      <c r="I713" s="308"/>
    </row>
    <row r="714" spans="2:9">
      <c r="B714" s="296" t="s">
        <v>123</v>
      </c>
      <c r="C714" s="49" t="s">
        <v>37</v>
      </c>
      <c r="D714" s="337" t="s">
        <v>142</v>
      </c>
      <c r="E714" s="338"/>
      <c r="F714" s="338"/>
      <c r="G714" s="338"/>
      <c r="H714" s="338"/>
      <c r="I714" s="339"/>
    </row>
    <row r="715" spans="2:9">
      <c r="B715" s="296"/>
      <c r="C715" s="49" t="s">
        <v>38</v>
      </c>
      <c r="D715" s="337" t="s">
        <v>142</v>
      </c>
      <c r="E715" s="338"/>
      <c r="F715" s="338"/>
      <c r="G715" s="338"/>
      <c r="H715" s="338"/>
      <c r="I715" s="339"/>
    </row>
    <row r="716" spans="2:9">
      <c r="B716" s="296"/>
      <c r="C716" s="49" t="s">
        <v>39</v>
      </c>
      <c r="D716" s="294" t="s">
        <v>143</v>
      </c>
      <c r="E716" s="294"/>
      <c r="F716" s="294"/>
      <c r="G716" s="294"/>
      <c r="H716" s="294"/>
      <c r="I716" s="294"/>
    </row>
    <row r="717" spans="2:9">
      <c r="B717" s="292"/>
      <c r="C717" s="292"/>
      <c r="D717" s="336"/>
      <c r="E717" s="336"/>
      <c r="F717" s="336"/>
      <c r="G717" s="336"/>
      <c r="H717" s="336"/>
    </row>
    <row r="718" spans="2:9" ht="16.5" customHeight="1">
      <c r="B718" s="298" t="s">
        <v>124</v>
      </c>
      <c r="C718" s="49" t="s">
        <v>41</v>
      </c>
      <c r="D718" s="355" t="s">
        <v>198</v>
      </c>
      <c r="E718" s="356"/>
      <c r="F718" s="356"/>
      <c r="G718" s="356"/>
      <c r="H718" s="356"/>
      <c r="I718" s="357"/>
    </row>
    <row r="719" spans="2:9">
      <c r="B719" s="300"/>
      <c r="C719" s="49" t="s">
        <v>42</v>
      </c>
      <c r="D719" s="294">
        <v>1137</v>
      </c>
      <c r="E719" s="294"/>
      <c r="F719" s="294"/>
      <c r="G719" s="294"/>
      <c r="H719" s="294"/>
      <c r="I719" s="294"/>
    </row>
    <row r="720" spans="2:9" ht="27.75" customHeight="1">
      <c r="B720" s="300"/>
      <c r="C720" s="49" t="s">
        <v>43</v>
      </c>
      <c r="D720" s="304" t="s">
        <v>231</v>
      </c>
      <c r="E720" s="305"/>
      <c r="F720" s="305"/>
      <c r="G720" s="305"/>
      <c r="H720" s="305"/>
      <c r="I720" s="306"/>
    </row>
    <row r="721" spans="2:10">
      <c r="B721" s="302"/>
      <c r="C721" s="49" t="s">
        <v>44</v>
      </c>
      <c r="D721" s="294">
        <v>11003</v>
      </c>
      <c r="E721" s="294"/>
      <c r="F721" s="294"/>
      <c r="G721" s="294"/>
      <c r="H721" s="294"/>
      <c r="I721" s="294"/>
    </row>
    <row r="722" spans="2:10">
      <c r="B722" s="292"/>
      <c r="C722" s="292"/>
      <c r="D722" s="336"/>
      <c r="E722" s="336"/>
      <c r="F722" s="336"/>
      <c r="G722" s="336"/>
      <c r="H722" s="336"/>
    </row>
    <row r="723" spans="2:10">
      <c r="B723" s="293" t="s">
        <v>125</v>
      </c>
      <c r="C723" s="293"/>
      <c r="D723" s="294" t="s">
        <v>148</v>
      </c>
      <c r="E723" s="294"/>
      <c r="F723" s="294"/>
      <c r="G723" s="294"/>
      <c r="H723" s="294"/>
      <c r="I723" s="294"/>
    </row>
    <row r="725" spans="2:10" ht="41.25" customHeight="1">
      <c r="B725" s="38"/>
      <c r="C725" s="38"/>
      <c r="D725" s="344" t="s">
        <v>128</v>
      </c>
      <c r="E725" s="345"/>
      <c r="F725" s="344" t="s">
        <v>129</v>
      </c>
      <c r="G725" s="345"/>
      <c r="H725" s="340" t="s">
        <v>130</v>
      </c>
      <c r="I725" s="340" t="s">
        <v>131</v>
      </c>
      <c r="J725" s="340" t="s">
        <v>132</v>
      </c>
    </row>
    <row r="726" spans="2:10" ht="27">
      <c r="B726" s="49" t="s">
        <v>133</v>
      </c>
      <c r="C726" s="52">
        <v>1137</v>
      </c>
      <c r="D726" s="3" t="s">
        <v>2</v>
      </c>
      <c r="E726" s="3" t="s">
        <v>134</v>
      </c>
      <c r="F726" s="3" t="s">
        <v>2</v>
      </c>
      <c r="G726" s="3" t="s">
        <v>134</v>
      </c>
      <c r="H726" s="341"/>
      <c r="I726" s="341"/>
      <c r="J726" s="341"/>
    </row>
    <row r="727" spans="2:10">
      <c r="B727" s="49" t="s">
        <v>135</v>
      </c>
      <c r="C727" s="52">
        <v>11003</v>
      </c>
      <c r="D727" s="3">
        <v>1</v>
      </c>
      <c r="E727" s="3">
        <v>2</v>
      </c>
      <c r="F727" s="3">
        <v>3</v>
      </c>
      <c r="G727" s="3">
        <v>4</v>
      </c>
      <c r="H727" s="3">
        <v>5</v>
      </c>
      <c r="I727" s="3">
        <v>6</v>
      </c>
      <c r="J727" s="3">
        <v>7</v>
      </c>
    </row>
    <row r="728" spans="2:10" ht="33.75" customHeight="1">
      <c r="B728" s="49" t="s">
        <v>136</v>
      </c>
      <c r="C728" s="304" t="s">
        <v>231</v>
      </c>
      <c r="D728" s="305"/>
      <c r="E728" s="305"/>
      <c r="F728" s="305"/>
      <c r="G728" s="305"/>
      <c r="H728" s="305"/>
      <c r="I728" s="305"/>
      <c r="J728" s="306"/>
    </row>
    <row r="729" spans="2:10" ht="60" customHeight="1">
      <c r="B729" s="49" t="s">
        <v>297</v>
      </c>
      <c r="C729" s="276" t="s">
        <v>260</v>
      </c>
      <c r="D729" s="39" t="s">
        <v>28</v>
      </c>
      <c r="E729" s="39" t="s">
        <v>28</v>
      </c>
      <c r="F729" s="39"/>
      <c r="G729" s="11"/>
      <c r="H729" s="39" t="s">
        <v>28</v>
      </c>
      <c r="I729" s="39" t="s">
        <v>28</v>
      </c>
      <c r="J729" s="39" t="s">
        <v>28</v>
      </c>
    </row>
    <row r="730" spans="2:10" ht="27">
      <c r="B730" s="49" t="s">
        <v>138</v>
      </c>
      <c r="C730" s="51" t="s">
        <v>160</v>
      </c>
      <c r="D730" s="39" t="s">
        <v>28</v>
      </c>
      <c r="E730" s="39" t="s">
        <v>28</v>
      </c>
      <c r="F730" s="39" t="s">
        <v>28</v>
      </c>
      <c r="G730" s="39" t="s">
        <v>27</v>
      </c>
      <c r="H730" s="39" t="s">
        <v>28</v>
      </c>
      <c r="I730" s="39" t="s">
        <v>28</v>
      </c>
      <c r="J730" s="39" t="s">
        <v>28</v>
      </c>
    </row>
    <row r="731" spans="2:10" ht="75.75" customHeight="1">
      <c r="B731" s="135" t="s">
        <v>227</v>
      </c>
      <c r="C731" s="51" t="s">
        <v>168</v>
      </c>
      <c r="D731" s="39" t="s">
        <v>28</v>
      </c>
      <c r="E731" s="39" t="s">
        <v>28</v>
      </c>
      <c r="F731" s="39" t="s">
        <v>28</v>
      </c>
      <c r="G731" s="11"/>
      <c r="H731" s="39" t="s">
        <v>28</v>
      </c>
      <c r="I731" s="39" t="s">
        <v>28</v>
      </c>
      <c r="J731" s="39" t="s">
        <v>28</v>
      </c>
    </row>
    <row r="732" spans="2:10">
      <c r="B732" s="348" t="s">
        <v>140</v>
      </c>
      <c r="C732" s="348"/>
      <c r="D732" s="38"/>
      <c r="E732" s="38"/>
      <c r="F732" s="38"/>
      <c r="G732" s="38"/>
      <c r="H732" s="38"/>
      <c r="I732" s="38"/>
      <c r="J732" s="38"/>
    </row>
    <row r="733" spans="2:10" ht="60" customHeight="1">
      <c r="B733" s="353" t="s">
        <v>307</v>
      </c>
      <c r="C733" s="353"/>
      <c r="D733" s="45">
        <v>100</v>
      </c>
      <c r="E733" s="45">
        <f t="shared" ref="E733:E738" si="38">D733</f>
        <v>100</v>
      </c>
      <c r="F733" s="45">
        <v>100</v>
      </c>
      <c r="G733" s="45">
        <f t="shared" ref="G733:G736" si="39">F733</f>
        <v>100</v>
      </c>
      <c r="H733" s="45">
        <v>100</v>
      </c>
      <c r="I733" s="45">
        <f>G733-H733</f>
        <v>0</v>
      </c>
      <c r="J733" s="11"/>
    </row>
    <row r="734" spans="2:10" ht="72" customHeight="1">
      <c r="B734" s="353" t="s">
        <v>308</v>
      </c>
      <c r="C734" s="353"/>
      <c r="D734" s="45">
        <v>2</v>
      </c>
      <c r="E734" s="45">
        <f t="shared" si="38"/>
        <v>2</v>
      </c>
      <c r="F734" s="45">
        <v>2</v>
      </c>
      <c r="G734" s="45">
        <f t="shared" si="39"/>
        <v>2</v>
      </c>
      <c r="H734" s="45">
        <v>2</v>
      </c>
      <c r="I734" s="45">
        <f t="shared" ref="I734:I737" si="40">G734-H734</f>
        <v>0</v>
      </c>
      <c r="J734" s="11"/>
    </row>
    <row r="735" spans="2:10" ht="30.75" customHeight="1">
      <c r="B735" s="353" t="s">
        <v>181</v>
      </c>
      <c r="C735" s="353"/>
      <c r="D735" s="45">
        <v>100</v>
      </c>
      <c r="E735" s="45">
        <f t="shared" si="38"/>
        <v>100</v>
      </c>
      <c r="F735" s="45">
        <v>100</v>
      </c>
      <c r="G735" s="45">
        <f t="shared" si="39"/>
        <v>100</v>
      </c>
      <c r="H735" s="45">
        <v>100</v>
      </c>
      <c r="I735" s="45">
        <f t="shared" si="40"/>
        <v>0</v>
      </c>
      <c r="J735" s="11"/>
    </row>
    <row r="736" spans="2:10" ht="29.25" customHeight="1">
      <c r="B736" s="353" t="s">
        <v>182</v>
      </c>
      <c r="C736" s="353"/>
      <c r="D736" s="45">
        <v>3</v>
      </c>
      <c r="E736" s="45">
        <f t="shared" si="38"/>
        <v>3</v>
      </c>
      <c r="F736" s="45">
        <v>3</v>
      </c>
      <c r="G736" s="45">
        <f t="shared" si="39"/>
        <v>3</v>
      </c>
      <c r="H736" s="45">
        <v>3</v>
      </c>
      <c r="I736" s="45">
        <f t="shared" si="40"/>
        <v>0</v>
      </c>
      <c r="J736" s="11"/>
    </row>
    <row r="737" spans="2:10" ht="30" customHeight="1">
      <c r="B737" s="353" t="s">
        <v>183</v>
      </c>
      <c r="C737" s="353"/>
      <c r="D737" s="45">
        <v>100</v>
      </c>
      <c r="E737" s="45">
        <f t="shared" si="38"/>
        <v>100</v>
      </c>
      <c r="F737" s="45">
        <v>100</v>
      </c>
      <c r="G737" s="45">
        <f>F737</f>
        <v>100</v>
      </c>
      <c r="H737" s="45">
        <v>100</v>
      </c>
      <c r="I737" s="45">
        <f t="shared" si="40"/>
        <v>0</v>
      </c>
      <c r="J737" s="11"/>
    </row>
    <row r="738" spans="2:10" s="136" customFormat="1" ht="84" customHeight="1">
      <c r="B738" s="354" t="s">
        <v>141</v>
      </c>
      <c r="C738" s="354"/>
      <c r="D738" s="184">
        <v>99600</v>
      </c>
      <c r="E738" s="184">
        <f t="shared" si="38"/>
        <v>99600</v>
      </c>
      <c r="F738" s="184">
        <v>99600</v>
      </c>
      <c r="G738" s="184">
        <f>F738</f>
        <v>99600</v>
      </c>
      <c r="H738" s="184">
        <v>99600</v>
      </c>
      <c r="I738" s="184">
        <f>G738-H738</f>
        <v>0</v>
      </c>
      <c r="J738" s="74"/>
    </row>
    <row r="740" spans="2:10" s="154" customFormat="1"/>
    <row r="741" spans="2:10" s="154" customFormat="1"/>
    <row r="742" spans="2:10" ht="16.5" customHeight="1">
      <c r="B742" s="156" t="s">
        <v>337</v>
      </c>
      <c r="C742" s="335" t="s">
        <v>66</v>
      </c>
      <c r="D742" s="335"/>
      <c r="E742" s="335"/>
      <c r="F742" s="290" t="s">
        <v>67</v>
      </c>
      <c r="G742" s="290"/>
      <c r="H742" s="291" t="s">
        <v>281</v>
      </c>
      <c r="I742" s="291"/>
      <c r="J742" s="291"/>
    </row>
    <row r="743" spans="2:10">
      <c r="C743" s="8"/>
      <c r="D743" s="8"/>
      <c r="E743" s="1"/>
      <c r="F743" s="290" t="s">
        <v>68</v>
      </c>
      <c r="G743" s="290"/>
      <c r="H743" s="290" t="s">
        <v>69</v>
      </c>
      <c r="I743" s="290"/>
      <c r="J743" s="290"/>
    </row>
    <row r="744" spans="2:10">
      <c r="B744" s="48" t="s">
        <v>70</v>
      </c>
      <c r="D744" s="8"/>
      <c r="E744" s="8"/>
      <c r="F744" s="8"/>
      <c r="G744" s="8"/>
    </row>
    <row r="745" spans="2:10" ht="16.5" customHeight="1">
      <c r="C745" s="335" t="s">
        <v>71</v>
      </c>
      <c r="D745" s="335"/>
      <c r="E745" s="335"/>
      <c r="F745" s="290" t="s">
        <v>67</v>
      </c>
      <c r="G745" s="290"/>
      <c r="H745" s="291" t="s">
        <v>216</v>
      </c>
      <c r="I745" s="291"/>
      <c r="J745" s="291"/>
    </row>
    <row r="746" spans="2:10">
      <c r="C746" s="8"/>
      <c r="D746" s="8"/>
      <c r="E746" s="8"/>
      <c r="F746" s="290" t="s">
        <v>68</v>
      </c>
      <c r="G746" s="290"/>
      <c r="H746" s="290" t="s">
        <v>69</v>
      </c>
      <c r="I746" s="290"/>
      <c r="J746" s="290"/>
    </row>
    <row r="748" spans="2:10" s="154" customFormat="1"/>
    <row r="749" spans="2:10" s="154" customFormat="1"/>
    <row r="750" spans="2:10">
      <c r="H750" s="13"/>
      <c r="I750" s="309" t="s">
        <v>126</v>
      </c>
      <c r="J750" s="309"/>
    </row>
    <row r="751" spans="2:10">
      <c r="F751" s="50"/>
      <c r="G751" s="50"/>
      <c r="H751" s="50"/>
    </row>
    <row r="752" spans="2:10">
      <c r="B752" s="307" t="s">
        <v>120</v>
      </c>
      <c r="C752" s="307"/>
      <c r="D752" s="307"/>
      <c r="E752" s="307"/>
      <c r="F752" s="307"/>
      <c r="G752" s="307"/>
      <c r="H752" s="307"/>
      <c r="I752" s="307"/>
    </row>
    <row r="753" spans="2:10">
      <c r="B753" s="307" t="s">
        <v>127</v>
      </c>
      <c r="C753" s="307"/>
      <c r="D753" s="307"/>
      <c r="E753" s="307"/>
      <c r="F753" s="307"/>
      <c r="G753" s="307"/>
      <c r="H753" s="307"/>
      <c r="I753" s="307"/>
    </row>
    <row r="754" spans="2:10">
      <c r="B754" s="307" t="s">
        <v>336</v>
      </c>
      <c r="C754" s="307"/>
      <c r="D754" s="307"/>
      <c r="E754" s="307"/>
      <c r="F754" s="307"/>
      <c r="G754" s="307"/>
      <c r="H754" s="307"/>
      <c r="I754" s="307"/>
    </row>
    <row r="755" spans="2:10">
      <c r="J755" s="12"/>
    </row>
    <row r="756" spans="2:10">
      <c r="B756" s="293" t="s">
        <v>29</v>
      </c>
      <c r="C756" s="49" t="s">
        <v>30</v>
      </c>
      <c r="D756" s="311" t="s">
        <v>203</v>
      </c>
      <c r="E756" s="308"/>
      <c r="F756" s="308"/>
      <c r="G756" s="308"/>
      <c r="H756" s="308"/>
      <c r="I756" s="312"/>
      <c r="J756" s="12"/>
    </row>
    <row r="757" spans="2:10">
      <c r="B757" s="293"/>
      <c r="C757" s="49" t="s">
        <v>31</v>
      </c>
      <c r="D757" s="294">
        <v>104001</v>
      </c>
      <c r="E757" s="294"/>
      <c r="F757" s="294"/>
      <c r="G757" s="294"/>
      <c r="H757" s="294"/>
      <c r="I757" s="294"/>
    </row>
    <row r="758" spans="2:10">
      <c r="B758" s="292"/>
      <c r="C758" s="292"/>
      <c r="D758" s="292"/>
      <c r="E758" s="292"/>
      <c r="F758" s="292"/>
      <c r="G758" s="292"/>
      <c r="H758" s="292"/>
      <c r="I758" s="292"/>
    </row>
    <row r="759" spans="2:10">
      <c r="B759" s="293" t="s">
        <v>32</v>
      </c>
      <c r="C759" s="49" t="s">
        <v>30</v>
      </c>
      <c r="D759" s="311" t="s">
        <v>144</v>
      </c>
      <c r="E759" s="308"/>
      <c r="F759" s="308"/>
      <c r="G759" s="308"/>
      <c r="H759" s="308"/>
      <c r="I759" s="312"/>
    </row>
    <row r="760" spans="2:10">
      <c r="B760" s="293"/>
      <c r="C760" s="49" t="s">
        <v>31</v>
      </c>
      <c r="D760" s="294">
        <v>104021</v>
      </c>
      <c r="E760" s="294"/>
      <c r="F760" s="294"/>
      <c r="G760" s="294"/>
      <c r="H760" s="294"/>
      <c r="I760" s="294"/>
    </row>
    <row r="761" spans="2:10">
      <c r="B761" s="308"/>
      <c r="C761" s="308"/>
      <c r="D761" s="308"/>
      <c r="E761" s="308"/>
      <c r="F761" s="308"/>
      <c r="G761" s="308"/>
      <c r="H761" s="308"/>
      <c r="I761" s="308"/>
    </row>
    <row r="762" spans="2:10">
      <c r="B762" s="293" t="s">
        <v>33</v>
      </c>
      <c r="C762" s="293"/>
      <c r="D762" s="311" t="s">
        <v>144</v>
      </c>
      <c r="E762" s="308"/>
      <c r="F762" s="308"/>
      <c r="G762" s="308"/>
      <c r="H762" s="308"/>
      <c r="I762" s="312"/>
    </row>
    <row r="763" spans="2:10">
      <c r="B763" s="292"/>
      <c r="C763" s="292"/>
      <c r="D763" s="336"/>
      <c r="E763" s="336"/>
      <c r="F763" s="336"/>
      <c r="G763" s="336"/>
      <c r="H763" s="336"/>
    </row>
    <row r="764" spans="2:10">
      <c r="B764" s="293" t="s">
        <v>34</v>
      </c>
      <c r="C764" s="293"/>
      <c r="D764" s="294">
        <v>1006</v>
      </c>
      <c r="E764" s="294"/>
      <c r="F764" s="294"/>
      <c r="G764" s="294"/>
      <c r="H764" s="294"/>
      <c r="I764" s="294"/>
    </row>
    <row r="765" spans="2:10">
      <c r="B765" s="308"/>
      <c r="C765" s="308"/>
      <c r="D765" s="308"/>
      <c r="E765" s="308"/>
      <c r="F765" s="308"/>
      <c r="G765" s="308"/>
      <c r="H765" s="308"/>
      <c r="I765" s="308"/>
    </row>
    <row r="766" spans="2:10">
      <c r="B766" s="296" t="s">
        <v>123</v>
      </c>
      <c r="C766" s="49" t="s">
        <v>37</v>
      </c>
      <c r="D766" s="310" t="s">
        <v>142</v>
      </c>
      <c r="E766" s="310"/>
      <c r="F766" s="310"/>
      <c r="G766" s="310"/>
      <c r="H766" s="310"/>
      <c r="I766" s="310"/>
    </row>
    <row r="767" spans="2:10">
      <c r="B767" s="296"/>
      <c r="C767" s="49" t="s">
        <v>38</v>
      </c>
      <c r="D767" s="319" t="s">
        <v>157</v>
      </c>
      <c r="E767" s="320"/>
      <c r="F767" s="320"/>
      <c r="G767" s="320"/>
      <c r="H767" s="320"/>
      <c r="I767" s="321"/>
    </row>
    <row r="768" spans="2:10">
      <c r="B768" s="296"/>
      <c r="C768" s="49" t="s">
        <v>39</v>
      </c>
      <c r="D768" s="310" t="s">
        <v>142</v>
      </c>
      <c r="E768" s="310"/>
      <c r="F768" s="310"/>
      <c r="G768" s="310"/>
      <c r="H768" s="310"/>
      <c r="I768" s="310"/>
    </row>
    <row r="769" spans="2:10">
      <c r="B769" s="292"/>
      <c r="C769" s="292"/>
      <c r="D769" s="336"/>
      <c r="E769" s="336"/>
      <c r="F769" s="336"/>
      <c r="G769" s="336"/>
      <c r="H769" s="336"/>
    </row>
    <row r="770" spans="2:10">
      <c r="B770" s="298" t="s">
        <v>124</v>
      </c>
      <c r="C770" s="49" t="s">
        <v>41</v>
      </c>
      <c r="D770" s="304" t="s">
        <v>189</v>
      </c>
      <c r="E770" s="305"/>
      <c r="F770" s="305"/>
      <c r="G770" s="305"/>
      <c r="H770" s="305"/>
      <c r="I770" s="306"/>
    </row>
    <row r="771" spans="2:10">
      <c r="B771" s="300"/>
      <c r="C771" s="49" t="s">
        <v>42</v>
      </c>
      <c r="D771" s="294">
        <v>1212</v>
      </c>
      <c r="E771" s="294"/>
      <c r="F771" s="294"/>
      <c r="G771" s="294"/>
      <c r="H771" s="294"/>
      <c r="I771" s="294"/>
    </row>
    <row r="772" spans="2:10">
      <c r="B772" s="300"/>
      <c r="C772" s="49" t="s">
        <v>43</v>
      </c>
      <c r="D772" s="304" t="s">
        <v>186</v>
      </c>
      <c r="E772" s="305"/>
      <c r="F772" s="305"/>
      <c r="G772" s="305"/>
      <c r="H772" s="305"/>
      <c r="I772" s="306"/>
    </row>
    <row r="773" spans="2:10">
      <c r="B773" s="302"/>
      <c r="C773" s="49" t="s">
        <v>44</v>
      </c>
      <c r="D773" s="294">
        <v>12002</v>
      </c>
      <c r="E773" s="294"/>
      <c r="F773" s="294"/>
      <c r="G773" s="294"/>
      <c r="H773" s="294"/>
      <c r="I773" s="294"/>
    </row>
    <row r="774" spans="2:10">
      <c r="B774" s="292"/>
      <c r="C774" s="292"/>
      <c r="D774" s="336"/>
      <c r="E774" s="336"/>
      <c r="F774" s="336"/>
      <c r="G774" s="336"/>
      <c r="H774" s="336"/>
    </row>
    <row r="775" spans="2:10">
      <c r="B775" s="293" t="s">
        <v>125</v>
      </c>
      <c r="C775" s="293"/>
      <c r="D775" s="294" t="s">
        <v>148</v>
      </c>
      <c r="E775" s="294"/>
      <c r="F775" s="294"/>
      <c r="G775" s="294"/>
      <c r="H775" s="294"/>
      <c r="I775" s="294"/>
    </row>
    <row r="777" spans="2:10" ht="48" customHeight="1">
      <c r="B777" s="38"/>
      <c r="C777" s="38"/>
      <c r="D777" s="344" t="s">
        <v>128</v>
      </c>
      <c r="E777" s="345"/>
      <c r="F777" s="344" t="s">
        <v>129</v>
      </c>
      <c r="G777" s="345"/>
      <c r="H777" s="340" t="s">
        <v>130</v>
      </c>
      <c r="I777" s="340" t="s">
        <v>131</v>
      </c>
      <c r="J777" s="340" t="s">
        <v>132</v>
      </c>
    </row>
    <row r="778" spans="2:10" ht="51" customHeight="1">
      <c r="B778" s="49" t="s">
        <v>133</v>
      </c>
      <c r="C778" s="52">
        <v>1212</v>
      </c>
      <c r="D778" s="3" t="s">
        <v>2</v>
      </c>
      <c r="E778" s="3" t="s">
        <v>134</v>
      </c>
      <c r="F778" s="3" t="s">
        <v>2</v>
      </c>
      <c r="G778" s="3" t="s">
        <v>134</v>
      </c>
      <c r="H778" s="341"/>
      <c r="I778" s="341"/>
      <c r="J778" s="341"/>
    </row>
    <row r="779" spans="2:10" ht="24" customHeight="1">
      <c r="B779" s="49" t="s">
        <v>135</v>
      </c>
      <c r="C779" s="52">
        <v>12002</v>
      </c>
      <c r="D779" s="3">
        <v>1</v>
      </c>
      <c r="E779" s="3">
        <v>2</v>
      </c>
      <c r="F779" s="3">
        <v>3</v>
      </c>
      <c r="G779" s="3">
        <v>4</v>
      </c>
      <c r="H779" s="3">
        <v>5</v>
      </c>
      <c r="I779" s="3">
        <v>6</v>
      </c>
      <c r="J779" s="3">
        <v>7</v>
      </c>
    </row>
    <row r="780" spans="2:10" ht="20.25" customHeight="1">
      <c r="B780" s="49" t="s">
        <v>136</v>
      </c>
      <c r="C780" s="304" t="s">
        <v>186</v>
      </c>
      <c r="D780" s="305"/>
      <c r="E780" s="305"/>
      <c r="F780" s="305"/>
      <c r="G780" s="305"/>
      <c r="H780" s="305"/>
      <c r="I780" s="305"/>
      <c r="J780" s="306"/>
    </row>
    <row r="781" spans="2:10" ht="114" customHeight="1">
      <c r="B781" s="49" t="s">
        <v>297</v>
      </c>
      <c r="C781" s="51" t="s">
        <v>187</v>
      </c>
      <c r="D781" s="39" t="s">
        <v>28</v>
      </c>
      <c r="E781" s="39" t="s">
        <v>28</v>
      </c>
      <c r="F781" s="39"/>
      <c r="G781" s="11"/>
      <c r="H781" s="39" t="s">
        <v>28</v>
      </c>
      <c r="I781" s="39" t="s">
        <v>28</v>
      </c>
      <c r="J781" s="39" t="s">
        <v>28</v>
      </c>
    </row>
    <row r="782" spans="2:10" ht="35.25" customHeight="1">
      <c r="B782" s="49" t="s">
        <v>138</v>
      </c>
      <c r="C782" s="51" t="s">
        <v>184</v>
      </c>
      <c r="D782" s="39" t="s">
        <v>28</v>
      </c>
      <c r="E782" s="39" t="s">
        <v>28</v>
      </c>
      <c r="F782" s="39" t="s">
        <v>28</v>
      </c>
      <c r="G782" s="39" t="s">
        <v>27</v>
      </c>
      <c r="H782" s="39" t="s">
        <v>28</v>
      </c>
      <c r="I782" s="39" t="s">
        <v>28</v>
      </c>
      <c r="J782" s="39" t="s">
        <v>28</v>
      </c>
    </row>
    <row r="783" spans="2:10" ht="129" customHeight="1">
      <c r="B783" s="140" t="s">
        <v>309</v>
      </c>
      <c r="C783" s="177" t="s">
        <v>277</v>
      </c>
      <c r="D783" s="39" t="s">
        <v>28</v>
      </c>
      <c r="E783" s="39" t="s">
        <v>28</v>
      </c>
      <c r="F783" s="39" t="s">
        <v>28</v>
      </c>
      <c r="G783" s="11"/>
      <c r="H783" s="39" t="s">
        <v>28</v>
      </c>
      <c r="I783" s="39" t="s">
        <v>28</v>
      </c>
      <c r="J783" s="39" t="s">
        <v>28</v>
      </c>
    </row>
    <row r="784" spans="2:10">
      <c r="B784" s="348" t="s">
        <v>140</v>
      </c>
      <c r="C784" s="348"/>
      <c r="D784" s="38"/>
      <c r="E784" s="38"/>
      <c r="F784" s="38"/>
      <c r="G784" s="38"/>
      <c r="H784" s="38"/>
      <c r="I784" s="38"/>
      <c r="J784" s="38"/>
    </row>
    <row r="785" spans="2:10" ht="17.25">
      <c r="B785" s="353" t="s">
        <v>188</v>
      </c>
      <c r="C785" s="353"/>
      <c r="D785" s="45">
        <v>71</v>
      </c>
      <c r="E785" s="45">
        <f t="shared" ref="E785:E786" si="41">D785</f>
        <v>71</v>
      </c>
      <c r="F785" s="45">
        <v>71</v>
      </c>
      <c r="G785" s="45">
        <f t="shared" ref="G785:G786" si="42">F785</f>
        <v>71</v>
      </c>
      <c r="H785" s="45">
        <v>71</v>
      </c>
      <c r="I785" s="45">
        <f>G785-H785</f>
        <v>0</v>
      </c>
      <c r="J785" s="11"/>
    </row>
    <row r="786" spans="2:10" ht="49.5" customHeight="1">
      <c r="B786" s="343" t="s">
        <v>141</v>
      </c>
      <c r="C786" s="343"/>
      <c r="D786" s="181">
        <v>69754656.599999994</v>
      </c>
      <c r="E786" s="181">
        <f t="shared" si="41"/>
        <v>69754656.599999994</v>
      </c>
      <c r="F786" s="181">
        <v>69754656.599999994</v>
      </c>
      <c r="G786" s="181">
        <f t="shared" si="42"/>
        <v>69754656.599999994</v>
      </c>
      <c r="H786" s="181">
        <v>69754656.599999994</v>
      </c>
      <c r="I786" s="181">
        <f>G786-H786</f>
        <v>0</v>
      </c>
      <c r="J786" s="11"/>
    </row>
    <row r="788" spans="2:10" s="154" customFormat="1"/>
    <row r="790" spans="2:10" ht="16.5" customHeight="1">
      <c r="B790" s="156" t="s">
        <v>337</v>
      </c>
      <c r="C790" s="335" t="s">
        <v>66</v>
      </c>
      <c r="D790" s="335"/>
      <c r="E790" s="335"/>
      <c r="F790" s="290" t="s">
        <v>67</v>
      </c>
      <c r="G790" s="290"/>
      <c r="H790" s="291" t="s">
        <v>281</v>
      </c>
      <c r="I790" s="291"/>
      <c r="J790" s="291"/>
    </row>
    <row r="791" spans="2:10">
      <c r="C791" s="8"/>
      <c r="D791" s="8"/>
      <c r="E791" s="1"/>
      <c r="F791" s="290" t="s">
        <v>68</v>
      </c>
      <c r="G791" s="290"/>
      <c r="H791" s="290" t="s">
        <v>69</v>
      </c>
      <c r="I791" s="290"/>
      <c r="J791" s="290"/>
    </row>
    <row r="792" spans="2:10">
      <c r="B792" s="48" t="s">
        <v>70</v>
      </c>
      <c r="D792" s="8"/>
      <c r="E792" s="8"/>
      <c r="F792" s="8"/>
      <c r="G792" s="8"/>
    </row>
    <row r="793" spans="2:10" ht="16.5" customHeight="1">
      <c r="C793" s="335" t="s">
        <v>71</v>
      </c>
      <c r="D793" s="335"/>
      <c r="E793" s="335"/>
      <c r="F793" s="290" t="s">
        <v>67</v>
      </c>
      <c r="G793" s="290"/>
      <c r="H793" s="291" t="s">
        <v>216</v>
      </c>
      <c r="I793" s="291"/>
      <c r="J793" s="291"/>
    </row>
    <row r="794" spans="2:10">
      <c r="C794" s="8"/>
      <c r="D794" s="8"/>
      <c r="E794" s="8"/>
      <c r="F794" s="290" t="s">
        <v>68</v>
      </c>
      <c r="G794" s="290"/>
      <c r="H794" s="290" t="s">
        <v>69</v>
      </c>
      <c r="I794" s="290"/>
      <c r="J794" s="290"/>
    </row>
    <row r="795" spans="2:10" s="154" customFormat="1">
      <c r="C795" s="8"/>
      <c r="D795" s="8"/>
      <c r="E795" s="8"/>
      <c r="F795" s="166"/>
      <c r="G795" s="166"/>
      <c r="H795" s="166"/>
      <c r="I795" s="166"/>
      <c r="J795" s="166"/>
    </row>
    <row r="796" spans="2:10" s="154" customFormat="1">
      <c r="C796" s="8"/>
      <c r="D796" s="8"/>
      <c r="E796" s="8"/>
      <c r="F796" s="246"/>
      <c r="G796" s="246"/>
      <c r="H796" s="246"/>
      <c r="I796" s="246"/>
      <c r="J796" s="246"/>
    </row>
    <row r="797" spans="2:10">
      <c r="H797" s="13"/>
      <c r="I797" s="309" t="s">
        <v>126</v>
      </c>
      <c r="J797" s="309"/>
    </row>
    <row r="798" spans="2:10">
      <c r="F798" s="50"/>
      <c r="G798" s="50"/>
      <c r="H798" s="50"/>
    </row>
    <row r="799" spans="2:10">
      <c r="B799" s="307" t="s">
        <v>120</v>
      </c>
      <c r="C799" s="307"/>
      <c r="D799" s="307"/>
      <c r="E799" s="307"/>
      <c r="F799" s="307"/>
      <c r="G799" s="307"/>
      <c r="H799" s="307"/>
      <c r="I799" s="307"/>
    </row>
    <row r="800" spans="2:10">
      <c r="B800" s="307" t="s">
        <v>127</v>
      </c>
      <c r="C800" s="307"/>
      <c r="D800" s="307"/>
      <c r="E800" s="307"/>
      <c r="F800" s="307"/>
      <c r="G800" s="307"/>
      <c r="H800" s="307"/>
      <c r="I800" s="307"/>
    </row>
    <row r="801" spans="2:10">
      <c r="B801" s="307" t="s">
        <v>336</v>
      </c>
      <c r="C801" s="307"/>
      <c r="D801" s="307"/>
      <c r="E801" s="307"/>
      <c r="F801" s="307"/>
      <c r="G801" s="307"/>
      <c r="H801" s="307"/>
      <c r="I801" s="307"/>
    </row>
    <row r="802" spans="2:10">
      <c r="J802" s="12"/>
    </row>
    <row r="803" spans="2:10">
      <c r="B803" s="293" t="s">
        <v>29</v>
      </c>
      <c r="C803" s="49" t="s">
        <v>30</v>
      </c>
      <c r="D803" s="311" t="s">
        <v>206</v>
      </c>
      <c r="E803" s="308"/>
      <c r="F803" s="308"/>
      <c r="G803" s="308"/>
      <c r="H803" s="308"/>
      <c r="I803" s="312"/>
      <c r="J803" s="12"/>
    </row>
    <row r="804" spans="2:10">
      <c r="B804" s="293"/>
      <c r="C804" s="49" t="s">
        <v>31</v>
      </c>
      <c r="D804" s="294">
        <v>104016</v>
      </c>
      <c r="E804" s="294"/>
      <c r="F804" s="294"/>
      <c r="G804" s="294"/>
      <c r="H804" s="294"/>
      <c r="I804" s="294"/>
    </row>
    <row r="805" spans="2:10">
      <c r="B805" s="292"/>
      <c r="C805" s="292"/>
      <c r="D805" s="292"/>
      <c r="E805" s="292"/>
      <c r="F805" s="292"/>
      <c r="G805" s="292"/>
      <c r="H805" s="292"/>
      <c r="I805" s="292"/>
    </row>
    <row r="806" spans="2:10">
      <c r="B806" s="293" t="s">
        <v>32</v>
      </c>
      <c r="C806" s="49" t="s">
        <v>30</v>
      </c>
      <c r="D806" s="311" t="s">
        <v>144</v>
      </c>
      <c r="E806" s="308"/>
      <c r="F806" s="308"/>
      <c r="G806" s="308"/>
      <c r="H806" s="308"/>
      <c r="I806" s="312"/>
    </row>
    <row r="807" spans="2:10">
      <c r="B807" s="293"/>
      <c r="C807" s="49" t="s">
        <v>31</v>
      </c>
      <c r="D807" s="294">
        <v>104021</v>
      </c>
      <c r="E807" s="294"/>
      <c r="F807" s="294"/>
      <c r="G807" s="294"/>
      <c r="H807" s="294"/>
      <c r="I807" s="294"/>
    </row>
    <row r="808" spans="2:10">
      <c r="B808" s="308"/>
      <c r="C808" s="308"/>
      <c r="D808" s="308"/>
      <c r="E808" s="308"/>
      <c r="F808" s="308"/>
      <c r="G808" s="308"/>
      <c r="H808" s="308"/>
      <c r="I808" s="308"/>
    </row>
    <row r="809" spans="2:10">
      <c r="B809" s="293" t="s">
        <v>33</v>
      </c>
      <c r="C809" s="293"/>
      <c r="D809" s="311" t="s">
        <v>144</v>
      </c>
      <c r="E809" s="308"/>
      <c r="F809" s="308"/>
      <c r="G809" s="308"/>
      <c r="H809" s="308"/>
      <c r="I809" s="312"/>
    </row>
    <row r="810" spans="2:10">
      <c r="B810" s="292"/>
      <c r="C810" s="292"/>
      <c r="D810" s="336"/>
      <c r="E810" s="336"/>
      <c r="F810" s="336"/>
      <c r="G810" s="336"/>
      <c r="H810" s="336"/>
    </row>
    <row r="811" spans="2:10">
      <c r="B811" s="293" t="s">
        <v>34</v>
      </c>
      <c r="C811" s="293"/>
      <c r="D811" s="294">
        <v>1006</v>
      </c>
      <c r="E811" s="294"/>
      <c r="F811" s="294"/>
      <c r="G811" s="294"/>
      <c r="H811" s="294"/>
      <c r="I811" s="294"/>
    </row>
    <row r="812" spans="2:10">
      <c r="B812" s="308"/>
      <c r="C812" s="308"/>
      <c r="D812" s="308"/>
      <c r="E812" s="308"/>
      <c r="F812" s="308"/>
      <c r="G812" s="308"/>
      <c r="H812" s="308"/>
      <c r="I812" s="308"/>
    </row>
    <row r="813" spans="2:10">
      <c r="B813" s="296" t="s">
        <v>123</v>
      </c>
      <c r="C813" s="49" t="s">
        <v>37</v>
      </c>
      <c r="D813" s="294">
        <v>10</v>
      </c>
      <c r="E813" s="294"/>
      <c r="F813" s="294"/>
      <c r="G813" s="294"/>
      <c r="H813" s="294"/>
      <c r="I813" s="294"/>
    </row>
    <row r="814" spans="2:10">
      <c r="B814" s="296"/>
      <c r="C814" s="49" t="s">
        <v>38</v>
      </c>
      <c r="D814" s="311" t="s">
        <v>149</v>
      </c>
      <c r="E814" s="308"/>
      <c r="F814" s="308"/>
      <c r="G814" s="308"/>
      <c r="H814" s="308"/>
      <c r="I814" s="312"/>
    </row>
    <row r="815" spans="2:10">
      <c r="B815" s="296"/>
      <c r="C815" s="49" t="s">
        <v>39</v>
      </c>
      <c r="D815" s="311" t="s">
        <v>143</v>
      </c>
      <c r="E815" s="308"/>
      <c r="F815" s="308"/>
      <c r="G815" s="308"/>
      <c r="H815" s="308"/>
      <c r="I815" s="312"/>
    </row>
    <row r="816" spans="2:10">
      <c r="B816" s="292"/>
      <c r="C816" s="292"/>
      <c r="D816" s="336"/>
      <c r="E816" s="336"/>
      <c r="F816" s="336"/>
      <c r="G816" s="336"/>
      <c r="H816" s="336"/>
    </row>
    <row r="817" spans="2:10">
      <c r="B817" s="298" t="s">
        <v>124</v>
      </c>
      <c r="C817" s="49" t="s">
        <v>41</v>
      </c>
      <c r="D817" s="304" t="s">
        <v>193</v>
      </c>
      <c r="E817" s="305"/>
      <c r="F817" s="305"/>
      <c r="G817" s="305"/>
      <c r="H817" s="305"/>
      <c r="I817" s="306"/>
    </row>
    <row r="818" spans="2:10">
      <c r="B818" s="300"/>
      <c r="C818" s="49" t="s">
        <v>42</v>
      </c>
      <c r="D818" s="294">
        <v>1015</v>
      </c>
      <c r="E818" s="294"/>
      <c r="F818" s="294"/>
      <c r="G818" s="294"/>
      <c r="H818" s="294"/>
      <c r="I818" s="294"/>
    </row>
    <row r="819" spans="2:10">
      <c r="B819" s="300"/>
      <c r="C819" s="49" t="s">
        <v>43</v>
      </c>
      <c r="D819" s="304" t="s">
        <v>159</v>
      </c>
      <c r="E819" s="305"/>
      <c r="F819" s="305"/>
      <c r="G819" s="305"/>
      <c r="H819" s="305"/>
      <c r="I819" s="306"/>
    </row>
    <row r="820" spans="2:10">
      <c r="B820" s="302"/>
      <c r="C820" s="49" t="s">
        <v>44</v>
      </c>
      <c r="D820" s="294">
        <v>12001</v>
      </c>
      <c r="E820" s="294"/>
      <c r="F820" s="294"/>
      <c r="G820" s="294"/>
      <c r="H820" s="294"/>
      <c r="I820" s="294"/>
    </row>
    <row r="821" spans="2:10">
      <c r="B821" s="292"/>
      <c r="C821" s="292"/>
      <c r="D821" s="336"/>
      <c r="E821" s="336"/>
      <c r="F821" s="336"/>
      <c r="G821" s="336"/>
      <c r="H821" s="336"/>
    </row>
    <row r="822" spans="2:10">
      <c r="B822" s="293" t="s">
        <v>125</v>
      </c>
      <c r="C822" s="293"/>
      <c r="D822" s="294"/>
      <c r="E822" s="294"/>
      <c r="F822" s="294"/>
      <c r="G822" s="294"/>
      <c r="H822" s="294"/>
      <c r="I822" s="294"/>
    </row>
    <row r="824" spans="2:10" ht="54" customHeight="1">
      <c r="B824" s="38"/>
      <c r="C824" s="38"/>
      <c r="D824" s="344" t="s">
        <v>128</v>
      </c>
      <c r="E824" s="345"/>
      <c r="F824" s="344" t="s">
        <v>129</v>
      </c>
      <c r="G824" s="345"/>
      <c r="H824" s="340" t="s">
        <v>130</v>
      </c>
      <c r="I824" s="340" t="s">
        <v>131</v>
      </c>
      <c r="J824" s="340" t="s">
        <v>132</v>
      </c>
    </row>
    <row r="825" spans="2:10" ht="27">
      <c r="B825" s="49" t="s">
        <v>133</v>
      </c>
      <c r="C825" s="52">
        <v>1015</v>
      </c>
      <c r="D825" s="3" t="s">
        <v>2</v>
      </c>
      <c r="E825" s="3" t="s">
        <v>134</v>
      </c>
      <c r="F825" s="3" t="s">
        <v>2</v>
      </c>
      <c r="G825" s="3" t="s">
        <v>134</v>
      </c>
      <c r="H825" s="341"/>
      <c r="I825" s="341"/>
      <c r="J825" s="341"/>
    </row>
    <row r="826" spans="2:10">
      <c r="B826" s="49" t="s">
        <v>135</v>
      </c>
      <c r="C826" s="52">
        <v>12001</v>
      </c>
      <c r="D826" s="3">
        <v>1</v>
      </c>
      <c r="E826" s="3">
        <v>2</v>
      </c>
      <c r="F826" s="3">
        <v>3</v>
      </c>
      <c r="G826" s="3">
        <v>4</v>
      </c>
      <c r="H826" s="3">
        <v>5</v>
      </c>
      <c r="I826" s="3">
        <v>6</v>
      </c>
      <c r="J826" s="3">
        <v>7</v>
      </c>
    </row>
    <row r="827" spans="2:10" ht="37.5" customHeight="1">
      <c r="B827" s="49" t="s">
        <v>136</v>
      </c>
      <c r="C827" s="304" t="s">
        <v>159</v>
      </c>
      <c r="D827" s="305"/>
      <c r="E827" s="305"/>
      <c r="F827" s="305"/>
      <c r="G827" s="305"/>
      <c r="H827" s="305"/>
      <c r="I827" s="305"/>
      <c r="J827" s="306"/>
    </row>
    <row r="828" spans="2:10" ht="120" customHeight="1">
      <c r="B828" s="49" t="s">
        <v>297</v>
      </c>
      <c r="C828" s="51" t="s">
        <v>190</v>
      </c>
      <c r="D828" s="39" t="s">
        <v>28</v>
      </c>
      <c r="E828" s="39" t="s">
        <v>28</v>
      </c>
      <c r="F828" s="39"/>
      <c r="G828" s="11"/>
      <c r="H828" s="39" t="s">
        <v>28</v>
      </c>
      <c r="I828" s="39" t="s">
        <v>28</v>
      </c>
      <c r="J828" s="39" t="s">
        <v>28</v>
      </c>
    </row>
    <row r="829" spans="2:10" ht="32.25" customHeight="1">
      <c r="B829" s="49" t="s">
        <v>138</v>
      </c>
      <c r="C829" s="51" t="s">
        <v>184</v>
      </c>
      <c r="D829" s="39" t="s">
        <v>28</v>
      </c>
      <c r="E829" s="39" t="s">
        <v>28</v>
      </c>
      <c r="F829" s="39" t="s">
        <v>28</v>
      </c>
      <c r="G829" s="39" t="s">
        <v>27</v>
      </c>
      <c r="H829" s="39" t="s">
        <v>28</v>
      </c>
      <c r="I829" s="39" t="s">
        <v>28</v>
      </c>
      <c r="J829" s="39" t="s">
        <v>28</v>
      </c>
    </row>
    <row r="830" spans="2:10" ht="59.25" customHeight="1">
      <c r="B830" s="139" t="s">
        <v>185</v>
      </c>
      <c r="C830" s="268" t="s">
        <v>310</v>
      </c>
      <c r="D830" s="39" t="s">
        <v>28</v>
      </c>
      <c r="E830" s="39" t="s">
        <v>28</v>
      </c>
      <c r="F830" s="39" t="s">
        <v>28</v>
      </c>
      <c r="G830" s="11"/>
      <c r="H830" s="39" t="s">
        <v>28</v>
      </c>
      <c r="I830" s="39" t="s">
        <v>28</v>
      </c>
      <c r="J830" s="39" t="s">
        <v>28</v>
      </c>
    </row>
    <row r="831" spans="2:10" ht="22.5" customHeight="1">
      <c r="B831" s="348" t="s">
        <v>140</v>
      </c>
      <c r="C831" s="348"/>
      <c r="D831" s="38"/>
      <c r="E831" s="38"/>
      <c r="F831" s="38"/>
      <c r="G831" s="38"/>
      <c r="H831" s="38"/>
      <c r="I831" s="38"/>
      <c r="J831" s="38"/>
    </row>
    <row r="832" spans="2:10" ht="150" customHeight="1">
      <c r="B832" s="349" t="s">
        <v>311</v>
      </c>
      <c r="C832" s="350"/>
      <c r="D832" s="45"/>
      <c r="E832" s="45">
        <v>444</v>
      </c>
      <c r="F832" s="45"/>
      <c r="G832" s="45">
        <v>444</v>
      </c>
      <c r="H832" s="45">
        <v>303</v>
      </c>
      <c r="I832" s="45">
        <f>G832-H832</f>
        <v>141</v>
      </c>
      <c r="J832" s="64" t="s">
        <v>331</v>
      </c>
    </row>
    <row r="833" spans="2:10" ht="153.75" customHeight="1">
      <c r="B833" s="351" t="s">
        <v>141</v>
      </c>
      <c r="C833" s="352"/>
      <c r="D833" s="183"/>
      <c r="E833" s="183">
        <v>31968</v>
      </c>
      <c r="F833" s="183"/>
      <c r="G833" s="183">
        <v>31968</v>
      </c>
      <c r="H833" s="183">
        <v>21839</v>
      </c>
      <c r="I833" s="183">
        <f>G833-H833</f>
        <v>10129</v>
      </c>
      <c r="J833" s="64" t="s">
        <v>332</v>
      </c>
    </row>
    <row r="834" spans="2:10">
      <c r="H834" s="197"/>
    </row>
    <row r="836" spans="2:10" s="154" customFormat="1"/>
    <row r="837" spans="2:10" ht="16.5" customHeight="1">
      <c r="B837" s="156" t="s">
        <v>337</v>
      </c>
      <c r="C837" s="335" t="s">
        <v>66</v>
      </c>
      <c r="D837" s="335"/>
      <c r="E837" s="335"/>
      <c r="F837" s="290" t="s">
        <v>67</v>
      </c>
      <c r="G837" s="290"/>
      <c r="H837" s="291" t="s">
        <v>281</v>
      </c>
      <c r="I837" s="291"/>
      <c r="J837" s="291"/>
    </row>
    <row r="838" spans="2:10">
      <c r="C838" s="8"/>
      <c r="D838" s="8"/>
      <c r="E838" s="1"/>
      <c r="F838" s="290" t="s">
        <v>68</v>
      </c>
      <c r="G838" s="290"/>
      <c r="H838" s="290" t="s">
        <v>69</v>
      </c>
      <c r="I838" s="290"/>
      <c r="J838" s="290"/>
    </row>
    <row r="839" spans="2:10">
      <c r="B839" s="48" t="s">
        <v>70</v>
      </c>
      <c r="D839" s="8"/>
      <c r="E839" s="8"/>
      <c r="F839" s="8"/>
      <c r="G839" s="8"/>
    </row>
    <row r="840" spans="2:10" ht="16.5" customHeight="1">
      <c r="C840" s="335" t="s">
        <v>71</v>
      </c>
      <c r="D840" s="335"/>
      <c r="E840" s="335"/>
      <c r="F840" s="290" t="s">
        <v>67</v>
      </c>
      <c r="G840" s="290"/>
      <c r="H840" s="291" t="s">
        <v>216</v>
      </c>
      <c r="I840" s="291"/>
      <c r="J840" s="291"/>
    </row>
    <row r="841" spans="2:10">
      <c r="C841" s="8"/>
      <c r="D841" s="8"/>
      <c r="E841" s="8"/>
      <c r="F841" s="290" t="s">
        <v>68</v>
      </c>
      <c r="G841" s="290"/>
      <c r="H841" s="290" t="s">
        <v>69</v>
      </c>
      <c r="I841" s="290"/>
      <c r="J841" s="290"/>
    </row>
    <row r="843" spans="2:10" s="154" customFormat="1"/>
    <row r="844" spans="2:10">
      <c r="H844" s="13"/>
      <c r="I844" s="309" t="s">
        <v>126</v>
      </c>
      <c r="J844" s="309"/>
    </row>
    <row r="845" spans="2:10">
      <c r="F845" s="92"/>
      <c r="G845" s="92"/>
      <c r="H845" s="92"/>
    </row>
    <row r="846" spans="2:10">
      <c r="B846" s="307" t="s">
        <v>120</v>
      </c>
      <c r="C846" s="307"/>
      <c r="D846" s="307"/>
      <c r="E846" s="307"/>
      <c r="F846" s="307"/>
      <c r="G846" s="307"/>
      <c r="H846" s="307"/>
      <c r="I846" s="307"/>
    </row>
    <row r="847" spans="2:10">
      <c r="B847" s="307" t="s">
        <v>127</v>
      </c>
      <c r="C847" s="307"/>
      <c r="D847" s="307"/>
      <c r="E847" s="307"/>
      <c r="F847" s="307"/>
      <c r="G847" s="307"/>
      <c r="H847" s="307"/>
      <c r="I847" s="307"/>
    </row>
    <row r="848" spans="2:10">
      <c r="B848" s="307" t="s">
        <v>336</v>
      </c>
      <c r="C848" s="307"/>
      <c r="D848" s="307"/>
      <c r="E848" s="307"/>
      <c r="F848" s="307"/>
      <c r="G848" s="307"/>
      <c r="H848" s="307"/>
      <c r="I848" s="307"/>
    </row>
    <row r="849" spans="2:10">
      <c r="J849" s="12"/>
    </row>
    <row r="850" spans="2:10">
      <c r="B850" s="293" t="s">
        <v>29</v>
      </c>
      <c r="C850" s="91" t="s">
        <v>30</v>
      </c>
      <c r="D850" s="311" t="s">
        <v>206</v>
      </c>
      <c r="E850" s="308"/>
      <c r="F850" s="308"/>
      <c r="G850" s="308"/>
      <c r="H850" s="308"/>
      <c r="I850" s="312"/>
      <c r="J850" s="12"/>
    </row>
    <row r="851" spans="2:10">
      <c r="B851" s="293"/>
      <c r="C851" s="91" t="s">
        <v>31</v>
      </c>
      <c r="D851" s="294">
        <v>104016</v>
      </c>
      <c r="E851" s="294"/>
      <c r="F851" s="294"/>
      <c r="G851" s="294"/>
      <c r="H851" s="294"/>
      <c r="I851" s="294"/>
    </row>
    <row r="852" spans="2:10">
      <c r="B852" s="292"/>
      <c r="C852" s="292"/>
      <c r="D852" s="292"/>
      <c r="E852" s="292"/>
      <c r="F852" s="292"/>
      <c r="G852" s="292"/>
      <c r="H852" s="292"/>
      <c r="I852" s="292"/>
    </row>
    <row r="853" spans="2:10">
      <c r="B853" s="293" t="s">
        <v>32</v>
      </c>
      <c r="C853" s="91" t="s">
        <v>30</v>
      </c>
      <c r="D853" s="311" t="s">
        <v>144</v>
      </c>
      <c r="E853" s="308"/>
      <c r="F853" s="308"/>
      <c r="G853" s="308"/>
      <c r="H853" s="308"/>
      <c r="I853" s="312"/>
    </row>
    <row r="854" spans="2:10">
      <c r="B854" s="293"/>
      <c r="C854" s="91" t="s">
        <v>31</v>
      </c>
      <c r="D854" s="294">
        <v>104021</v>
      </c>
      <c r="E854" s="294"/>
      <c r="F854" s="294"/>
      <c r="G854" s="294"/>
      <c r="H854" s="294"/>
      <c r="I854" s="294"/>
    </row>
    <row r="855" spans="2:10">
      <c r="B855" s="308"/>
      <c r="C855" s="308"/>
      <c r="D855" s="308"/>
      <c r="E855" s="308"/>
      <c r="F855" s="308"/>
      <c r="G855" s="308"/>
      <c r="H855" s="308"/>
      <c r="I855" s="308"/>
    </row>
    <row r="856" spans="2:10">
      <c r="B856" s="293" t="s">
        <v>33</v>
      </c>
      <c r="C856" s="293"/>
      <c r="D856" s="311" t="s">
        <v>144</v>
      </c>
      <c r="E856" s="308"/>
      <c r="F856" s="308"/>
      <c r="G856" s="308"/>
      <c r="H856" s="308"/>
      <c r="I856" s="312"/>
    </row>
    <row r="857" spans="2:10">
      <c r="B857" s="292"/>
      <c r="C857" s="292"/>
      <c r="D857" s="336"/>
      <c r="E857" s="336"/>
      <c r="F857" s="336"/>
      <c r="G857" s="336"/>
      <c r="H857" s="336"/>
    </row>
    <row r="858" spans="2:10">
      <c r="B858" s="293" t="s">
        <v>34</v>
      </c>
      <c r="C858" s="293"/>
      <c r="D858" s="294">
        <v>1006</v>
      </c>
      <c r="E858" s="294"/>
      <c r="F858" s="294"/>
      <c r="G858" s="294"/>
      <c r="H858" s="294"/>
      <c r="I858" s="294"/>
    </row>
    <row r="859" spans="2:10">
      <c r="B859" s="308"/>
      <c r="C859" s="308"/>
      <c r="D859" s="308"/>
      <c r="E859" s="308"/>
      <c r="F859" s="308"/>
      <c r="G859" s="308"/>
      <c r="H859" s="308"/>
      <c r="I859" s="308"/>
    </row>
    <row r="860" spans="2:10">
      <c r="B860" s="296" t="s">
        <v>123</v>
      </c>
      <c r="C860" s="91" t="s">
        <v>37</v>
      </c>
      <c r="D860" s="294">
        <v>10</v>
      </c>
      <c r="E860" s="294"/>
      <c r="F860" s="294"/>
      <c r="G860" s="294"/>
      <c r="H860" s="294"/>
      <c r="I860" s="294"/>
    </row>
    <row r="861" spans="2:10">
      <c r="B861" s="296"/>
      <c r="C861" s="91" t="s">
        <v>38</v>
      </c>
      <c r="D861" s="319" t="s">
        <v>158</v>
      </c>
      <c r="E861" s="320"/>
      <c r="F861" s="320"/>
      <c r="G861" s="320"/>
      <c r="H861" s="320"/>
      <c r="I861" s="321"/>
    </row>
    <row r="862" spans="2:10">
      <c r="B862" s="296"/>
      <c r="C862" s="91" t="s">
        <v>39</v>
      </c>
      <c r="D862" s="319" t="s">
        <v>142</v>
      </c>
      <c r="E862" s="320"/>
      <c r="F862" s="320"/>
      <c r="G862" s="320"/>
      <c r="H862" s="320"/>
      <c r="I862" s="321"/>
    </row>
    <row r="863" spans="2:10">
      <c r="B863" s="292"/>
      <c r="C863" s="292"/>
      <c r="D863" s="336"/>
      <c r="E863" s="336"/>
      <c r="F863" s="336"/>
      <c r="G863" s="336"/>
      <c r="H863" s="336"/>
    </row>
    <row r="864" spans="2:10">
      <c r="B864" s="298" t="s">
        <v>124</v>
      </c>
      <c r="C864" s="91" t="s">
        <v>41</v>
      </c>
      <c r="D864" s="304" t="s">
        <v>207</v>
      </c>
      <c r="E864" s="305"/>
      <c r="F864" s="305"/>
      <c r="G864" s="305"/>
      <c r="H864" s="305"/>
      <c r="I864" s="306"/>
    </row>
    <row r="865" spans="2:10">
      <c r="B865" s="300"/>
      <c r="C865" s="91" t="s">
        <v>42</v>
      </c>
      <c r="D865" s="294">
        <v>1205</v>
      </c>
      <c r="E865" s="294"/>
      <c r="F865" s="294"/>
      <c r="G865" s="294"/>
      <c r="H865" s="294"/>
      <c r="I865" s="294"/>
    </row>
    <row r="866" spans="2:10">
      <c r="B866" s="300"/>
      <c r="C866" s="91" t="s">
        <v>43</v>
      </c>
      <c r="D866" s="304" t="s">
        <v>208</v>
      </c>
      <c r="E866" s="305"/>
      <c r="F866" s="305"/>
      <c r="G866" s="305"/>
      <c r="H866" s="305"/>
      <c r="I866" s="306"/>
    </row>
    <row r="867" spans="2:10">
      <c r="B867" s="302"/>
      <c r="C867" s="91" t="s">
        <v>44</v>
      </c>
      <c r="D867" s="294">
        <v>12006</v>
      </c>
      <c r="E867" s="294"/>
      <c r="F867" s="294"/>
      <c r="G867" s="294"/>
      <c r="H867" s="294"/>
      <c r="I867" s="294"/>
    </row>
    <row r="868" spans="2:10">
      <c r="B868" s="292"/>
      <c r="C868" s="292"/>
      <c r="D868" s="336"/>
      <c r="E868" s="336"/>
      <c r="F868" s="336"/>
      <c r="G868" s="336"/>
      <c r="H868" s="336"/>
    </row>
    <row r="869" spans="2:10" ht="21" customHeight="1">
      <c r="B869" s="293" t="s">
        <v>125</v>
      </c>
      <c r="C869" s="293"/>
      <c r="D869" s="294" t="s">
        <v>148</v>
      </c>
      <c r="E869" s="294"/>
      <c r="F869" s="294"/>
      <c r="G869" s="294"/>
      <c r="H869" s="294"/>
      <c r="I869" s="294"/>
    </row>
    <row r="870" spans="2:10">
      <c r="B870" s="154"/>
      <c r="C870" s="154"/>
      <c r="D870" s="87"/>
      <c r="E870" s="87"/>
      <c r="F870" s="87"/>
      <c r="G870" s="87"/>
      <c r="H870" s="87"/>
      <c r="I870" s="87"/>
    </row>
    <row r="872" spans="2:10" ht="52.5" customHeight="1">
      <c r="B872" s="38"/>
      <c r="C872" s="38"/>
      <c r="D872" s="344" t="s">
        <v>128</v>
      </c>
      <c r="E872" s="345"/>
      <c r="F872" s="344" t="s">
        <v>129</v>
      </c>
      <c r="G872" s="345"/>
      <c r="H872" s="340" t="s">
        <v>130</v>
      </c>
      <c r="I872" s="340" t="s">
        <v>131</v>
      </c>
      <c r="J872" s="340" t="s">
        <v>132</v>
      </c>
    </row>
    <row r="873" spans="2:10" ht="73.5" customHeight="1">
      <c r="B873" s="91" t="s">
        <v>133</v>
      </c>
      <c r="C873" s="94">
        <v>1205</v>
      </c>
      <c r="D873" s="3" t="s">
        <v>2</v>
      </c>
      <c r="E873" s="3" t="s">
        <v>134</v>
      </c>
      <c r="F873" s="3" t="s">
        <v>2</v>
      </c>
      <c r="G873" s="3" t="s">
        <v>134</v>
      </c>
      <c r="H873" s="341"/>
      <c r="I873" s="341"/>
      <c r="J873" s="341"/>
    </row>
    <row r="874" spans="2:10" ht="33" customHeight="1">
      <c r="B874" s="91" t="s">
        <v>135</v>
      </c>
      <c r="C874" s="94">
        <v>12006</v>
      </c>
      <c r="D874" s="3">
        <v>1</v>
      </c>
      <c r="E874" s="3">
        <v>2</v>
      </c>
      <c r="F874" s="3">
        <v>3</v>
      </c>
      <c r="G874" s="3">
        <v>4</v>
      </c>
      <c r="H874" s="3">
        <v>5</v>
      </c>
      <c r="I874" s="3">
        <v>6</v>
      </c>
      <c r="J874" s="3">
        <v>7</v>
      </c>
    </row>
    <row r="875" spans="2:10" ht="32.25" customHeight="1">
      <c r="B875" s="91" t="s">
        <v>136</v>
      </c>
      <c r="C875" s="304" t="s">
        <v>208</v>
      </c>
      <c r="D875" s="305"/>
      <c r="E875" s="305"/>
      <c r="F875" s="305"/>
      <c r="G875" s="305"/>
      <c r="H875" s="305"/>
      <c r="I875" s="305"/>
      <c r="J875" s="306"/>
    </row>
    <row r="876" spans="2:10" ht="172.5" customHeight="1">
      <c r="B876" s="91" t="s">
        <v>297</v>
      </c>
      <c r="C876" s="93" t="s">
        <v>312</v>
      </c>
      <c r="D876" s="175"/>
      <c r="E876" s="39" t="s">
        <v>28</v>
      </c>
      <c r="F876" s="39"/>
      <c r="G876" s="11"/>
      <c r="H876" s="39" t="s">
        <v>28</v>
      </c>
      <c r="I876" s="39" t="s">
        <v>28</v>
      </c>
      <c r="J876" s="39" t="s">
        <v>28</v>
      </c>
    </row>
    <row r="877" spans="2:10" ht="35.25" customHeight="1">
      <c r="B877" s="91" t="s">
        <v>138</v>
      </c>
      <c r="C877" s="93" t="s">
        <v>184</v>
      </c>
      <c r="D877" s="39" t="s">
        <v>28</v>
      </c>
      <c r="E877" s="39" t="s">
        <v>28</v>
      </c>
      <c r="F877" s="39" t="s">
        <v>28</v>
      </c>
      <c r="G877" s="39" t="s">
        <v>27</v>
      </c>
      <c r="H877" s="39" t="s">
        <v>28</v>
      </c>
      <c r="I877" s="39" t="s">
        <v>28</v>
      </c>
      <c r="J877" s="39" t="s">
        <v>28</v>
      </c>
    </row>
    <row r="878" spans="2:10" ht="57.75" customHeight="1">
      <c r="B878" s="140" t="s">
        <v>185</v>
      </c>
      <c r="C878" s="177" t="s">
        <v>278</v>
      </c>
      <c r="D878" s="39" t="s">
        <v>28</v>
      </c>
      <c r="E878" s="39" t="s">
        <v>28</v>
      </c>
      <c r="F878" s="39" t="s">
        <v>28</v>
      </c>
      <c r="G878" s="11"/>
      <c r="H878" s="39" t="s">
        <v>28</v>
      </c>
      <c r="I878" s="39" t="s">
        <v>28</v>
      </c>
      <c r="J878" s="39" t="s">
        <v>28</v>
      </c>
    </row>
    <row r="879" spans="2:10" ht="19.5" customHeight="1">
      <c r="B879" s="348" t="s">
        <v>140</v>
      </c>
      <c r="C879" s="348"/>
      <c r="D879" s="38"/>
      <c r="E879" s="38"/>
      <c r="F879" s="38"/>
      <c r="G879" s="38"/>
      <c r="H879" s="38"/>
      <c r="I879" s="38"/>
      <c r="J879" s="38"/>
    </row>
    <row r="880" spans="2:10" ht="45" customHeight="1">
      <c r="B880" s="371" t="s">
        <v>209</v>
      </c>
      <c r="C880" s="372"/>
      <c r="D880" s="45">
        <v>3</v>
      </c>
      <c r="E880" s="45">
        <f>D880</f>
        <v>3</v>
      </c>
      <c r="F880" s="45">
        <v>3</v>
      </c>
      <c r="G880" s="45">
        <f>F880</f>
        <v>3</v>
      </c>
      <c r="H880" s="45">
        <v>2</v>
      </c>
      <c r="I880" s="45">
        <f>G880-H880</f>
        <v>1</v>
      </c>
      <c r="J880" s="64" t="s">
        <v>328</v>
      </c>
    </row>
    <row r="881" spans="2:10" ht="53.25" customHeight="1">
      <c r="B881" s="351" t="s">
        <v>141</v>
      </c>
      <c r="C881" s="352"/>
      <c r="D881" s="181">
        <v>4159.8999999999996</v>
      </c>
      <c r="E881" s="181">
        <f>D881</f>
        <v>4159.8999999999996</v>
      </c>
      <c r="F881" s="181">
        <v>4159.8999999999996</v>
      </c>
      <c r="G881" s="181">
        <f>F881</f>
        <v>4159.8999999999996</v>
      </c>
      <c r="H881" s="181">
        <v>3063.6</v>
      </c>
      <c r="I881" s="181">
        <f>G881-H881</f>
        <v>1096.2999999999997</v>
      </c>
      <c r="J881" s="64" t="s">
        <v>328</v>
      </c>
    </row>
    <row r="883" spans="2:10" s="154" customFormat="1"/>
    <row r="885" spans="2:10" ht="16.5" customHeight="1">
      <c r="B885" s="156" t="s">
        <v>337</v>
      </c>
      <c r="C885" s="335" t="s">
        <v>66</v>
      </c>
      <c r="D885" s="335"/>
      <c r="E885" s="335"/>
      <c r="F885" s="290" t="s">
        <v>67</v>
      </c>
      <c r="G885" s="290"/>
      <c r="H885" s="291" t="s">
        <v>281</v>
      </c>
      <c r="I885" s="291"/>
      <c r="J885" s="291"/>
    </row>
    <row r="886" spans="2:10">
      <c r="C886" s="8"/>
      <c r="D886" s="8"/>
      <c r="E886" s="1"/>
      <c r="F886" s="290" t="s">
        <v>68</v>
      </c>
      <c r="G886" s="290"/>
      <c r="H886" s="290" t="s">
        <v>69</v>
      </c>
      <c r="I886" s="290"/>
      <c r="J886" s="290"/>
    </row>
    <row r="887" spans="2:10">
      <c r="B887" s="90" t="s">
        <v>70</v>
      </c>
      <c r="D887" s="8"/>
      <c r="E887" s="8"/>
      <c r="F887" s="8"/>
      <c r="G887" s="8"/>
    </row>
    <row r="888" spans="2:10" ht="16.5" customHeight="1">
      <c r="C888" s="335" t="s">
        <v>71</v>
      </c>
      <c r="D888" s="335"/>
      <c r="E888" s="335"/>
      <c r="F888" s="290" t="s">
        <v>67</v>
      </c>
      <c r="G888" s="290"/>
      <c r="H888" s="291" t="s">
        <v>216</v>
      </c>
      <c r="I888" s="291"/>
      <c r="J888" s="291"/>
    </row>
    <row r="889" spans="2:10">
      <c r="C889" s="8"/>
      <c r="D889" s="8"/>
      <c r="E889" s="8"/>
      <c r="F889" s="290" t="s">
        <v>68</v>
      </c>
      <c r="G889" s="290"/>
      <c r="H889" s="290" t="s">
        <v>69</v>
      </c>
      <c r="I889" s="290"/>
      <c r="J889" s="290"/>
    </row>
    <row r="891" spans="2:10" s="154" customFormat="1" ht="12.75" customHeight="1">
      <c r="C891" s="8"/>
      <c r="D891" s="8"/>
      <c r="E891" s="8"/>
      <c r="F891" s="246"/>
      <c r="G891" s="246"/>
      <c r="H891" s="246"/>
      <c r="I891" s="246"/>
      <c r="J891" s="246"/>
    </row>
    <row r="892" spans="2:10">
      <c r="H892" s="13"/>
      <c r="I892" s="309" t="s">
        <v>126</v>
      </c>
      <c r="J892" s="309"/>
    </row>
    <row r="893" spans="2:10">
      <c r="F893" s="77"/>
      <c r="G893" s="77"/>
      <c r="H893" s="77"/>
    </row>
    <row r="894" spans="2:10">
      <c r="B894" s="307" t="s">
        <v>120</v>
      </c>
      <c r="C894" s="307"/>
      <c r="D894" s="307"/>
      <c r="E894" s="307"/>
      <c r="F894" s="307"/>
      <c r="G894" s="307"/>
      <c r="H894" s="307"/>
      <c r="I894" s="307"/>
    </row>
    <row r="895" spans="2:10">
      <c r="B895" s="307" t="s">
        <v>127</v>
      </c>
      <c r="C895" s="307"/>
      <c r="D895" s="307"/>
      <c r="E895" s="307"/>
      <c r="F895" s="307"/>
      <c r="G895" s="307"/>
      <c r="H895" s="307"/>
      <c r="I895" s="307"/>
    </row>
    <row r="896" spans="2:10">
      <c r="B896" s="307" t="s">
        <v>336</v>
      </c>
      <c r="C896" s="307"/>
      <c r="D896" s="307"/>
      <c r="E896" s="307"/>
      <c r="F896" s="307"/>
      <c r="G896" s="307"/>
      <c r="H896" s="307"/>
      <c r="I896" s="307"/>
    </row>
    <row r="897" spans="2:10">
      <c r="J897" s="12"/>
    </row>
    <row r="898" spans="2:10" ht="21" customHeight="1">
      <c r="B898" s="293" t="s">
        <v>29</v>
      </c>
      <c r="C898" s="76" t="s">
        <v>30</v>
      </c>
      <c r="D898" s="311" t="s">
        <v>144</v>
      </c>
      <c r="E898" s="308"/>
      <c r="F898" s="308"/>
      <c r="G898" s="308"/>
      <c r="H898" s="308"/>
      <c r="I898" s="312"/>
      <c r="J898" s="12"/>
    </row>
    <row r="899" spans="2:10">
      <c r="B899" s="293"/>
      <c r="C899" s="76" t="s">
        <v>31</v>
      </c>
      <c r="D899" s="294">
        <v>104021</v>
      </c>
      <c r="E899" s="294"/>
      <c r="F899" s="294"/>
      <c r="G899" s="294"/>
      <c r="H899" s="294"/>
      <c r="I899" s="294"/>
    </row>
    <row r="900" spans="2:10">
      <c r="B900" s="292"/>
      <c r="C900" s="292"/>
      <c r="D900" s="292"/>
      <c r="E900" s="292"/>
      <c r="F900" s="292"/>
      <c r="G900" s="292"/>
      <c r="H900" s="292"/>
      <c r="I900" s="292"/>
    </row>
    <row r="901" spans="2:10" ht="21" customHeight="1">
      <c r="B901" s="293" t="s">
        <v>32</v>
      </c>
      <c r="C901" s="76" t="s">
        <v>30</v>
      </c>
      <c r="D901" s="311" t="s">
        <v>144</v>
      </c>
      <c r="E901" s="308"/>
      <c r="F901" s="308"/>
      <c r="G901" s="308"/>
      <c r="H901" s="308"/>
      <c r="I901" s="312"/>
    </row>
    <row r="902" spans="2:10">
      <c r="B902" s="293"/>
      <c r="C902" s="76" t="s">
        <v>31</v>
      </c>
      <c r="D902" s="294">
        <v>104021</v>
      </c>
      <c r="E902" s="294"/>
      <c r="F902" s="294"/>
      <c r="G902" s="294"/>
      <c r="H902" s="294"/>
      <c r="I902" s="294"/>
    </row>
    <row r="903" spans="2:10">
      <c r="B903" s="308"/>
      <c r="C903" s="308"/>
      <c r="D903" s="308"/>
      <c r="E903" s="308"/>
      <c r="F903" s="308"/>
      <c r="G903" s="308"/>
      <c r="H903" s="308"/>
      <c r="I903" s="308"/>
    </row>
    <row r="904" spans="2:10" ht="20.25" customHeight="1">
      <c r="B904" s="293" t="s">
        <v>33</v>
      </c>
      <c r="C904" s="293"/>
      <c r="D904" s="311" t="s">
        <v>144</v>
      </c>
      <c r="E904" s="308"/>
      <c r="F904" s="308"/>
      <c r="G904" s="308"/>
      <c r="H904" s="308"/>
      <c r="I904" s="312"/>
    </row>
    <row r="905" spans="2:10">
      <c r="B905" s="292"/>
      <c r="C905" s="292"/>
      <c r="D905" s="336"/>
      <c r="E905" s="336"/>
      <c r="F905" s="336"/>
      <c r="G905" s="336"/>
      <c r="H905" s="336"/>
    </row>
    <row r="906" spans="2:10">
      <c r="B906" s="293" t="s">
        <v>34</v>
      </c>
      <c r="C906" s="293"/>
      <c r="D906" s="294">
        <v>1006</v>
      </c>
      <c r="E906" s="294"/>
      <c r="F906" s="294"/>
      <c r="G906" s="294"/>
      <c r="H906" s="294"/>
      <c r="I906" s="294"/>
    </row>
    <row r="907" spans="2:10">
      <c r="B907" s="308"/>
      <c r="C907" s="308"/>
      <c r="D907" s="308"/>
      <c r="E907" s="308"/>
      <c r="F907" s="308"/>
      <c r="G907" s="308"/>
      <c r="H907" s="308"/>
      <c r="I907" s="308"/>
    </row>
    <row r="908" spans="2:10">
      <c r="B908" s="296" t="s">
        <v>123</v>
      </c>
      <c r="C908" s="76" t="s">
        <v>37</v>
      </c>
      <c r="D908" s="319" t="s">
        <v>158</v>
      </c>
      <c r="E908" s="320"/>
      <c r="F908" s="320"/>
      <c r="G908" s="320"/>
      <c r="H908" s="320"/>
      <c r="I908" s="321"/>
    </row>
    <row r="909" spans="2:10">
      <c r="B909" s="296"/>
      <c r="C909" s="76" t="s">
        <v>38</v>
      </c>
      <c r="D909" s="319" t="s">
        <v>149</v>
      </c>
      <c r="E909" s="320"/>
      <c r="F909" s="320"/>
      <c r="G909" s="320"/>
      <c r="H909" s="320"/>
      <c r="I909" s="321"/>
    </row>
    <row r="910" spans="2:10">
      <c r="B910" s="296"/>
      <c r="C910" s="76" t="s">
        <v>39</v>
      </c>
      <c r="D910" s="319" t="s">
        <v>142</v>
      </c>
      <c r="E910" s="320"/>
      <c r="F910" s="320"/>
      <c r="G910" s="320"/>
      <c r="H910" s="320"/>
      <c r="I910" s="321"/>
    </row>
    <row r="911" spans="2:10">
      <c r="B911" s="292"/>
      <c r="C911" s="292"/>
      <c r="D911" s="336"/>
      <c r="E911" s="336"/>
      <c r="F911" s="336"/>
      <c r="G911" s="336"/>
      <c r="H911" s="336"/>
    </row>
    <row r="912" spans="2:10" ht="30" customHeight="1">
      <c r="B912" s="298" t="s">
        <v>124</v>
      </c>
      <c r="C912" s="76" t="s">
        <v>41</v>
      </c>
      <c r="D912" s="304" t="s">
        <v>145</v>
      </c>
      <c r="E912" s="305"/>
      <c r="F912" s="305"/>
      <c r="G912" s="305"/>
      <c r="H912" s="305"/>
      <c r="I912" s="306"/>
    </row>
    <row r="913" spans="2:10">
      <c r="B913" s="300"/>
      <c r="C913" s="76" t="s">
        <v>42</v>
      </c>
      <c r="D913" s="294">
        <v>1108</v>
      </c>
      <c r="E913" s="294"/>
      <c r="F913" s="294"/>
      <c r="G913" s="294"/>
      <c r="H913" s="294"/>
      <c r="I913" s="294"/>
    </row>
    <row r="914" spans="2:10" ht="39.75" customHeight="1">
      <c r="B914" s="300"/>
      <c r="C914" s="76" t="s">
        <v>43</v>
      </c>
      <c r="D914" s="304" t="s">
        <v>200</v>
      </c>
      <c r="E914" s="305"/>
      <c r="F914" s="305"/>
      <c r="G914" s="305"/>
      <c r="H914" s="305"/>
      <c r="I914" s="306"/>
    </row>
    <row r="915" spans="2:10">
      <c r="B915" s="302"/>
      <c r="C915" s="76" t="s">
        <v>44</v>
      </c>
      <c r="D915" s="294">
        <v>11005</v>
      </c>
      <c r="E915" s="294"/>
      <c r="F915" s="294"/>
      <c r="G915" s="294"/>
      <c r="H915" s="294"/>
      <c r="I915" s="294"/>
    </row>
    <row r="916" spans="2:10">
      <c r="B916" s="292"/>
      <c r="C916" s="292"/>
      <c r="D916" s="336"/>
      <c r="E916" s="336"/>
      <c r="F916" s="336"/>
      <c r="G916" s="336"/>
      <c r="H916" s="336"/>
    </row>
    <row r="917" spans="2:10">
      <c r="B917" s="293" t="s">
        <v>125</v>
      </c>
      <c r="C917" s="293"/>
      <c r="D917" s="294" t="s">
        <v>148</v>
      </c>
      <c r="E917" s="294"/>
      <c r="F917" s="294"/>
      <c r="G917" s="294"/>
      <c r="H917" s="294"/>
      <c r="I917" s="294"/>
    </row>
    <row r="919" spans="2:10" ht="38.25" customHeight="1">
      <c r="B919" s="38"/>
      <c r="C919" s="38"/>
      <c r="D919" s="344" t="s">
        <v>128</v>
      </c>
      <c r="E919" s="345"/>
      <c r="F919" s="344" t="s">
        <v>129</v>
      </c>
      <c r="G919" s="345"/>
      <c r="H919" s="340" t="s">
        <v>130</v>
      </c>
      <c r="I919" s="340" t="s">
        <v>131</v>
      </c>
      <c r="J919" s="340" t="s">
        <v>132</v>
      </c>
    </row>
    <row r="920" spans="2:10" ht="61.5" customHeight="1">
      <c r="B920" s="76" t="s">
        <v>133</v>
      </c>
      <c r="C920" s="79">
        <v>1108</v>
      </c>
      <c r="D920" s="3" t="s">
        <v>2</v>
      </c>
      <c r="E920" s="3" t="s">
        <v>134</v>
      </c>
      <c r="F920" s="3" t="s">
        <v>2</v>
      </c>
      <c r="G920" s="3" t="s">
        <v>134</v>
      </c>
      <c r="H920" s="341"/>
      <c r="I920" s="341"/>
      <c r="J920" s="341"/>
    </row>
    <row r="921" spans="2:10" ht="25.5" customHeight="1">
      <c r="B921" s="76" t="s">
        <v>135</v>
      </c>
      <c r="C921" s="79">
        <v>11005</v>
      </c>
      <c r="D921" s="3">
        <v>1</v>
      </c>
      <c r="E921" s="3">
        <v>2</v>
      </c>
      <c r="F921" s="3">
        <v>3</v>
      </c>
      <c r="G921" s="3">
        <v>4</v>
      </c>
      <c r="H921" s="3">
        <v>5</v>
      </c>
      <c r="I921" s="3">
        <v>6</v>
      </c>
      <c r="J921" s="3">
        <v>7</v>
      </c>
    </row>
    <row r="922" spans="2:10" ht="48.75" customHeight="1">
      <c r="B922" s="76" t="s">
        <v>136</v>
      </c>
      <c r="C922" s="304" t="s">
        <v>200</v>
      </c>
      <c r="D922" s="305"/>
      <c r="E922" s="305"/>
      <c r="F922" s="305"/>
      <c r="G922" s="305"/>
      <c r="H922" s="305"/>
      <c r="I922" s="305"/>
      <c r="J922" s="306"/>
    </row>
    <row r="923" spans="2:10" ht="152.25" customHeight="1">
      <c r="B923" s="76" t="s">
        <v>137</v>
      </c>
      <c r="C923" s="78" t="s">
        <v>200</v>
      </c>
      <c r="D923" s="39" t="s">
        <v>28</v>
      </c>
      <c r="E923" s="39" t="s">
        <v>28</v>
      </c>
      <c r="F923" s="39" t="s">
        <v>28</v>
      </c>
      <c r="G923" s="11"/>
      <c r="H923" s="39" t="s">
        <v>28</v>
      </c>
      <c r="I923" s="39" t="s">
        <v>28</v>
      </c>
      <c r="J923" s="39" t="s">
        <v>28</v>
      </c>
    </row>
    <row r="924" spans="2:10" ht="26.25" customHeight="1">
      <c r="B924" s="76" t="s">
        <v>138</v>
      </c>
      <c r="C924" s="78"/>
      <c r="D924" s="39" t="s">
        <v>28</v>
      </c>
      <c r="E924" s="39" t="s">
        <v>28</v>
      </c>
      <c r="F924" s="39" t="s">
        <v>28</v>
      </c>
      <c r="G924" s="39" t="s">
        <v>27</v>
      </c>
      <c r="H924" s="39" t="s">
        <v>28</v>
      </c>
      <c r="I924" s="39" t="s">
        <v>28</v>
      </c>
      <c r="J924" s="39" t="s">
        <v>28</v>
      </c>
    </row>
    <row r="925" spans="2:10" ht="39.75" customHeight="1">
      <c r="B925" s="2" t="s">
        <v>139</v>
      </c>
      <c r="C925" s="78" t="s">
        <v>166</v>
      </c>
      <c r="D925" s="39" t="s">
        <v>28</v>
      </c>
      <c r="E925" s="39" t="s">
        <v>28</v>
      </c>
      <c r="F925" s="39" t="s">
        <v>28</v>
      </c>
      <c r="G925" s="11"/>
      <c r="H925" s="39" t="s">
        <v>28</v>
      </c>
      <c r="I925" s="39" t="s">
        <v>28</v>
      </c>
      <c r="J925" s="39" t="s">
        <v>28</v>
      </c>
    </row>
    <row r="926" spans="2:10" ht="28.5" customHeight="1">
      <c r="B926" s="348" t="s">
        <v>140</v>
      </c>
      <c r="C926" s="348"/>
      <c r="D926" s="38"/>
      <c r="E926" s="38"/>
      <c r="F926" s="38"/>
      <c r="G926" s="38"/>
      <c r="H926" s="38"/>
      <c r="I926" s="38"/>
      <c r="J926" s="38"/>
    </row>
    <row r="927" spans="2:10" ht="30" customHeight="1">
      <c r="B927" s="343" t="s">
        <v>141</v>
      </c>
      <c r="C927" s="343"/>
      <c r="D927" s="43"/>
      <c r="E927" s="134">
        <v>15328</v>
      </c>
      <c r="F927" s="43"/>
      <c r="G927" s="134">
        <v>15328</v>
      </c>
      <c r="H927" s="134">
        <v>15327.91</v>
      </c>
      <c r="I927" s="43">
        <f>G927-H927</f>
        <v>9.0000000000145519E-2</v>
      </c>
      <c r="J927" s="11"/>
    </row>
    <row r="928" spans="2:10" s="154" customFormat="1" ht="30" customHeight="1">
      <c r="D928" s="88"/>
      <c r="E928" s="199"/>
      <c r="F928" s="88"/>
      <c r="G928" s="199"/>
      <c r="H928" s="199"/>
      <c r="I928" s="88"/>
      <c r="J928" s="89"/>
    </row>
    <row r="931" spans="2:10" ht="16.5" customHeight="1">
      <c r="B931" s="156" t="s">
        <v>337</v>
      </c>
      <c r="C931" s="335" t="s">
        <v>66</v>
      </c>
      <c r="D931" s="335"/>
      <c r="E931" s="335"/>
      <c r="F931" s="290" t="s">
        <v>67</v>
      </c>
      <c r="G931" s="290"/>
      <c r="H931" s="291" t="s">
        <v>281</v>
      </c>
      <c r="I931" s="291"/>
      <c r="J931" s="291"/>
    </row>
    <row r="932" spans="2:10">
      <c r="C932" s="8"/>
      <c r="D932" s="8"/>
      <c r="E932" s="1"/>
      <c r="F932" s="290" t="s">
        <v>68</v>
      </c>
      <c r="G932" s="290"/>
      <c r="H932" s="290" t="s">
        <v>69</v>
      </c>
      <c r="I932" s="290"/>
      <c r="J932" s="290"/>
    </row>
    <row r="933" spans="2:10">
      <c r="B933" s="75" t="s">
        <v>70</v>
      </c>
      <c r="D933" s="8"/>
      <c r="E933" s="8"/>
      <c r="F933" s="8"/>
      <c r="G933" s="8"/>
    </row>
    <row r="934" spans="2:10" ht="16.5" customHeight="1">
      <c r="C934" s="335" t="s">
        <v>71</v>
      </c>
      <c r="D934" s="335"/>
      <c r="E934" s="335"/>
      <c r="F934" s="290" t="s">
        <v>67</v>
      </c>
      <c r="G934" s="290"/>
      <c r="H934" s="291" t="s">
        <v>216</v>
      </c>
      <c r="I934" s="291"/>
      <c r="J934" s="291"/>
    </row>
    <row r="935" spans="2:10">
      <c r="C935" s="8"/>
      <c r="D935" s="8"/>
      <c r="E935" s="8"/>
      <c r="F935" s="290" t="s">
        <v>68</v>
      </c>
      <c r="G935" s="290"/>
      <c r="H935" s="290" t="s">
        <v>69</v>
      </c>
      <c r="I935" s="290"/>
      <c r="J935" s="290"/>
    </row>
    <row r="936" spans="2:10" s="154" customFormat="1">
      <c r="C936" s="8"/>
      <c r="D936" s="8"/>
      <c r="E936" s="8"/>
      <c r="F936" s="166"/>
      <c r="G936" s="166"/>
      <c r="H936" s="166"/>
      <c r="I936" s="166"/>
      <c r="J936" s="166"/>
    </row>
    <row r="937" spans="2:10" s="154" customFormat="1">
      <c r="C937" s="8"/>
      <c r="D937" s="8"/>
      <c r="E937" s="8"/>
      <c r="F937" s="282"/>
      <c r="G937" s="282"/>
      <c r="H937" s="282"/>
      <c r="I937" s="282"/>
      <c r="J937" s="282"/>
    </row>
    <row r="938" spans="2:10">
      <c r="H938" s="13"/>
      <c r="I938" s="309" t="s">
        <v>126</v>
      </c>
      <c r="J938" s="309"/>
    </row>
    <row r="939" spans="2:10">
      <c r="F939" s="111"/>
      <c r="G939" s="111"/>
      <c r="H939" s="111"/>
    </row>
    <row r="940" spans="2:10" ht="21" customHeight="1">
      <c r="B940" s="307" t="s">
        <v>120</v>
      </c>
      <c r="C940" s="307"/>
      <c r="D940" s="307"/>
      <c r="E940" s="307"/>
      <c r="F940" s="307"/>
      <c r="G940" s="307"/>
      <c r="H940" s="307"/>
      <c r="I940" s="307"/>
    </row>
    <row r="941" spans="2:10" ht="18" customHeight="1">
      <c r="B941" s="307" t="s">
        <v>127</v>
      </c>
      <c r="C941" s="307"/>
      <c r="D941" s="307"/>
      <c r="E941" s="307"/>
      <c r="F941" s="307"/>
      <c r="G941" s="307"/>
      <c r="H941" s="307"/>
      <c r="I941" s="307"/>
    </row>
    <row r="942" spans="2:10" ht="16.5" customHeight="1">
      <c r="B942" s="307" t="s">
        <v>336</v>
      </c>
      <c r="C942" s="307"/>
      <c r="D942" s="307"/>
      <c r="E942" s="307"/>
      <c r="F942" s="307"/>
      <c r="G942" s="307"/>
      <c r="H942" s="307"/>
      <c r="I942" s="307"/>
    </row>
    <row r="943" spans="2:10" ht="20.25" customHeight="1">
      <c r="B943" s="112"/>
      <c r="C943" s="112"/>
      <c r="D943" s="112"/>
      <c r="E943" s="112"/>
      <c r="F943" s="112"/>
      <c r="G943" s="112"/>
      <c r="H943" s="112"/>
      <c r="I943" s="112"/>
    </row>
    <row r="944" spans="2:10" ht="22.5" customHeight="1">
      <c r="B944" s="293" t="s">
        <v>29</v>
      </c>
      <c r="C944" s="110" t="s">
        <v>30</v>
      </c>
      <c r="D944" s="311" t="s">
        <v>144</v>
      </c>
      <c r="E944" s="308"/>
      <c r="F944" s="308"/>
      <c r="G944" s="308"/>
      <c r="H944" s="308"/>
      <c r="I944" s="312"/>
      <c r="J944" s="12"/>
    </row>
    <row r="945" spans="2:9" ht="21.75" customHeight="1">
      <c r="B945" s="293"/>
      <c r="C945" s="110" t="s">
        <v>31</v>
      </c>
      <c r="D945" s="294">
        <v>104021</v>
      </c>
      <c r="E945" s="294"/>
      <c r="F945" s="294"/>
      <c r="G945" s="294"/>
      <c r="H945" s="294"/>
      <c r="I945" s="294"/>
    </row>
    <row r="946" spans="2:9">
      <c r="B946" s="292"/>
      <c r="C946" s="292"/>
      <c r="D946" s="292"/>
      <c r="E946" s="292"/>
      <c r="F946" s="292"/>
      <c r="G946" s="292"/>
      <c r="H946" s="292"/>
      <c r="I946" s="292"/>
    </row>
    <row r="947" spans="2:9" ht="19.5" customHeight="1">
      <c r="B947" s="293" t="s">
        <v>32</v>
      </c>
      <c r="C947" s="110" t="s">
        <v>30</v>
      </c>
      <c r="D947" s="311" t="s">
        <v>144</v>
      </c>
      <c r="E947" s="308"/>
      <c r="F947" s="308"/>
      <c r="G947" s="308"/>
      <c r="H947" s="308"/>
      <c r="I947" s="312"/>
    </row>
    <row r="948" spans="2:9" ht="18.75" customHeight="1">
      <c r="B948" s="293"/>
      <c r="C948" s="110" t="s">
        <v>31</v>
      </c>
      <c r="D948" s="294">
        <v>104021</v>
      </c>
      <c r="E948" s="294"/>
      <c r="F948" s="294"/>
      <c r="G948" s="294"/>
      <c r="H948" s="294"/>
      <c r="I948" s="294"/>
    </row>
    <row r="949" spans="2:9">
      <c r="B949" s="308"/>
      <c r="C949" s="308"/>
      <c r="D949" s="308"/>
      <c r="E949" s="308"/>
      <c r="F949" s="308"/>
      <c r="G949" s="308"/>
      <c r="H949" s="308"/>
      <c r="I949" s="308"/>
    </row>
    <row r="950" spans="2:9" ht="18.75" customHeight="1">
      <c r="B950" s="293" t="s">
        <v>33</v>
      </c>
      <c r="C950" s="293"/>
      <c r="D950" s="311" t="s">
        <v>144</v>
      </c>
      <c r="E950" s="308"/>
      <c r="F950" s="308"/>
      <c r="G950" s="308"/>
      <c r="H950" s="308"/>
      <c r="I950" s="312"/>
    </row>
    <row r="951" spans="2:9">
      <c r="B951" s="292"/>
      <c r="C951" s="292"/>
      <c r="D951" s="336"/>
      <c r="E951" s="336"/>
      <c r="F951" s="336"/>
      <c r="G951" s="336"/>
      <c r="H951" s="336"/>
    </row>
    <row r="952" spans="2:9">
      <c r="B952" s="293" t="s">
        <v>34</v>
      </c>
      <c r="C952" s="293"/>
      <c r="D952" s="294">
        <v>1006</v>
      </c>
      <c r="E952" s="294"/>
      <c r="F952" s="294"/>
      <c r="G952" s="294"/>
      <c r="H952" s="294"/>
      <c r="I952" s="294"/>
    </row>
    <row r="953" spans="2:9">
      <c r="B953" s="308"/>
      <c r="C953" s="308"/>
      <c r="D953" s="308"/>
      <c r="E953" s="308"/>
      <c r="F953" s="308"/>
      <c r="G953" s="308"/>
      <c r="H953" s="308"/>
      <c r="I953" s="308"/>
    </row>
    <row r="954" spans="2:9">
      <c r="B954" s="296" t="s">
        <v>123</v>
      </c>
      <c r="C954" s="110" t="s">
        <v>37</v>
      </c>
      <c r="D954" s="337" t="s">
        <v>142</v>
      </c>
      <c r="E954" s="338"/>
      <c r="F954" s="338"/>
      <c r="G954" s="338"/>
      <c r="H954" s="338"/>
      <c r="I954" s="339"/>
    </row>
    <row r="955" spans="2:9">
      <c r="B955" s="296"/>
      <c r="C955" s="110" t="s">
        <v>38</v>
      </c>
      <c r="D955" s="337" t="s">
        <v>142</v>
      </c>
      <c r="E955" s="338"/>
      <c r="F955" s="338"/>
      <c r="G955" s="338"/>
      <c r="H955" s="338"/>
      <c r="I955" s="339"/>
    </row>
    <row r="956" spans="2:9">
      <c r="B956" s="296"/>
      <c r="C956" s="110" t="s">
        <v>39</v>
      </c>
      <c r="D956" s="294" t="s">
        <v>143</v>
      </c>
      <c r="E956" s="294"/>
      <c r="F956" s="294"/>
      <c r="G956" s="294"/>
      <c r="H956" s="294"/>
      <c r="I956" s="294"/>
    </row>
    <row r="957" spans="2:9">
      <c r="B957" s="292"/>
      <c r="C957" s="292"/>
      <c r="D957" s="336"/>
      <c r="E957" s="336"/>
      <c r="F957" s="336"/>
      <c r="G957" s="336"/>
      <c r="H957" s="336"/>
    </row>
    <row r="958" spans="2:9" ht="32.25" customHeight="1">
      <c r="B958" s="298" t="s">
        <v>124</v>
      </c>
      <c r="C958" s="110" t="s">
        <v>41</v>
      </c>
      <c r="D958" s="304" t="s">
        <v>145</v>
      </c>
      <c r="E958" s="305"/>
      <c r="F958" s="305"/>
      <c r="G958" s="305"/>
      <c r="H958" s="305"/>
      <c r="I958" s="306"/>
    </row>
    <row r="959" spans="2:9">
      <c r="B959" s="300"/>
      <c r="C959" s="110" t="s">
        <v>42</v>
      </c>
      <c r="D959" s="294">
        <v>1108</v>
      </c>
      <c r="E959" s="294"/>
      <c r="F959" s="294"/>
      <c r="G959" s="294"/>
      <c r="H959" s="294"/>
      <c r="I959" s="294"/>
    </row>
    <row r="960" spans="2:9" ht="22.5" customHeight="1">
      <c r="B960" s="300"/>
      <c r="C960" s="110" t="s">
        <v>43</v>
      </c>
      <c r="D960" s="304" t="s">
        <v>211</v>
      </c>
      <c r="E960" s="305"/>
      <c r="F960" s="305"/>
      <c r="G960" s="305"/>
      <c r="H960" s="305"/>
      <c r="I960" s="306"/>
    </row>
    <row r="961" spans="2:10">
      <c r="B961" s="302"/>
      <c r="C961" s="110" t="s">
        <v>44</v>
      </c>
      <c r="D961" s="294">
        <v>11006</v>
      </c>
      <c r="E961" s="294"/>
      <c r="F961" s="294"/>
      <c r="G961" s="294"/>
      <c r="H961" s="294"/>
      <c r="I961" s="294"/>
    </row>
    <row r="962" spans="2:10">
      <c r="B962" s="292"/>
      <c r="C962" s="292"/>
      <c r="D962" s="336"/>
      <c r="E962" s="336"/>
      <c r="F962" s="336"/>
      <c r="G962" s="336"/>
      <c r="H962" s="336"/>
    </row>
    <row r="963" spans="2:10" ht="22.5" customHeight="1">
      <c r="B963" s="293" t="s">
        <v>125</v>
      </c>
      <c r="C963" s="293"/>
      <c r="D963" s="294" t="s">
        <v>148</v>
      </c>
      <c r="E963" s="294"/>
      <c r="F963" s="294"/>
      <c r="G963" s="294"/>
      <c r="H963" s="294"/>
      <c r="I963" s="294"/>
    </row>
    <row r="964" spans="2:10" ht="22.5" customHeight="1"/>
    <row r="965" spans="2:10" ht="105.75" customHeight="1">
      <c r="B965" s="38"/>
      <c r="C965" s="38"/>
      <c r="D965" s="344" t="s">
        <v>128</v>
      </c>
      <c r="E965" s="345"/>
      <c r="F965" s="344" t="s">
        <v>129</v>
      </c>
      <c r="G965" s="345"/>
      <c r="H965" s="340" t="s">
        <v>130</v>
      </c>
      <c r="I965" s="340" t="s">
        <v>131</v>
      </c>
      <c r="J965" s="340" t="s">
        <v>132</v>
      </c>
    </row>
    <row r="966" spans="2:10" ht="45.75" customHeight="1">
      <c r="B966" s="110" t="s">
        <v>133</v>
      </c>
      <c r="C966" s="114">
        <v>1108</v>
      </c>
      <c r="D966" s="3" t="s">
        <v>2</v>
      </c>
      <c r="E966" s="3" t="s">
        <v>134</v>
      </c>
      <c r="F966" s="3" t="s">
        <v>2</v>
      </c>
      <c r="G966" s="3" t="s">
        <v>134</v>
      </c>
      <c r="H966" s="341"/>
      <c r="I966" s="341"/>
      <c r="J966" s="341"/>
    </row>
    <row r="967" spans="2:10" ht="22.5" customHeight="1">
      <c r="B967" s="110" t="s">
        <v>135</v>
      </c>
      <c r="C967" s="114">
        <v>11004</v>
      </c>
      <c r="D967" s="3">
        <v>1</v>
      </c>
      <c r="E967" s="3">
        <v>2</v>
      </c>
      <c r="F967" s="3">
        <v>3</v>
      </c>
      <c r="G967" s="3">
        <v>4</v>
      </c>
      <c r="H967" s="3">
        <v>5</v>
      </c>
      <c r="I967" s="3">
        <v>6</v>
      </c>
      <c r="J967" s="3">
        <v>7</v>
      </c>
    </row>
    <row r="968" spans="2:10" ht="36" customHeight="1">
      <c r="B968" s="110" t="s">
        <v>136</v>
      </c>
      <c r="C968" s="304" t="s">
        <v>211</v>
      </c>
      <c r="D968" s="305"/>
      <c r="E968" s="305"/>
      <c r="F968" s="305"/>
      <c r="G968" s="305"/>
      <c r="H968" s="305"/>
      <c r="I968" s="305"/>
      <c r="J968" s="306"/>
    </row>
    <row r="969" spans="2:10" ht="49.5" customHeight="1">
      <c r="B969" s="110" t="s">
        <v>137</v>
      </c>
      <c r="C969" s="2" t="s">
        <v>211</v>
      </c>
      <c r="D969" s="39" t="s">
        <v>28</v>
      </c>
      <c r="E969" s="39" t="s">
        <v>28</v>
      </c>
      <c r="F969" s="39" t="s">
        <v>28</v>
      </c>
      <c r="G969" s="11"/>
      <c r="H969" s="39" t="s">
        <v>28</v>
      </c>
      <c r="I969" s="39" t="s">
        <v>28</v>
      </c>
      <c r="J969" s="39" t="s">
        <v>28</v>
      </c>
    </row>
    <row r="970" spans="2:10" ht="37.5" customHeight="1">
      <c r="B970" s="110" t="s">
        <v>138</v>
      </c>
      <c r="C970" s="113" t="s">
        <v>160</v>
      </c>
      <c r="D970" s="39" t="s">
        <v>28</v>
      </c>
      <c r="E970" s="39" t="s">
        <v>28</v>
      </c>
      <c r="F970" s="39" t="s">
        <v>28</v>
      </c>
      <c r="G970" s="39" t="s">
        <v>27</v>
      </c>
      <c r="H970" s="39" t="s">
        <v>28</v>
      </c>
      <c r="I970" s="39" t="s">
        <v>28</v>
      </c>
      <c r="J970" s="39" t="s">
        <v>28</v>
      </c>
    </row>
    <row r="971" spans="2:10" ht="40.5" customHeight="1">
      <c r="B971" s="2" t="s">
        <v>139</v>
      </c>
      <c r="C971" s="2" t="s">
        <v>166</v>
      </c>
      <c r="D971" s="39" t="s">
        <v>28</v>
      </c>
      <c r="E971" s="39" t="s">
        <v>28</v>
      </c>
      <c r="F971" s="39" t="s">
        <v>28</v>
      </c>
      <c r="G971" s="11"/>
      <c r="H971" s="39" t="s">
        <v>28</v>
      </c>
      <c r="I971" s="39" t="s">
        <v>28</v>
      </c>
      <c r="J971" s="39" t="s">
        <v>28</v>
      </c>
    </row>
    <row r="972" spans="2:10" ht="33" customHeight="1">
      <c r="B972" s="348" t="s">
        <v>140</v>
      </c>
      <c r="C972" s="348"/>
      <c r="D972" s="38"/>
      <c r="E972" s="38"/>
      <c r="F972" s="38"/>
      <c r="G972" s="38"/>
      <c r="H972" s="38"/>
      <c r="I972" s="38"/>
      <c r="J972" s="38"/>
    </row>
    <row r="973" spans="2:10" ht="74.25" customHeight="1">
      <c r="B973" s="343" t="s">
        <v>141</v>
      </c>
      <c r="C973" s="343"/>
      <c r="D973" s="43"/>
      <c r="E973" s="134">
        <v>9730.84</v>
      </c>
      <c r="F973" s="43"/>
      <c r="G973" s="134">
        <v>9730.84</v>
      </c>
      <c r="H973" s="134">
        <v>9730.84</v>
      </c>
      <c r="I973" s="43">
        <f>G973-H973</f>
        <v>0</v>
      </c>
      <c r="J973" s="11"/>
    </row>
    <row r="974" spans="2:10" s="154" customFormat="1" ht="19.5" customHeight="1">
      <c r="B974" s="200"/>
      <c r="C974" s="200"/>
      <c r="D974" s="88"/>
      <c r="E974" s="199"/>
      <c r="F974" s="88"/>
      <c r="G974" s="199"/>
      <c r="H974" s="199"/>
      <c r="I974" s="88"/>
      <c r="J974" s="89"/>
    </row>
    <row r="975" spans="2:10" s="154" customFormat="1" ht="19.5" customHeight="1">
      <c r="B975" s="200"/>
      <c r="C975" s="200"/>
      <c r="D975" s="88"/>
      <c r="E975" s="199"/>
      <c r="F975" s="88"/>
      <c r="G975" s="199"/>
      <c r="H975" s="199"/>
      <c r="I975" s="88"/>
      <c r="J975" s="89"/>
    </row>
    <row r="976" spans="2:10" s="154" customFormat="1" ht="19.5" customHeight="1">
      <c r="B976" s="200"/>
      <c r="C976" s="200"/>
      <c r="D976" s="88"/>
      <c r="E976" s="199"/>
      <c r="F976" s="88"/>
      <c r="G976" s="199"/>
      <c r="H976" s="199"/>
      <c r="I976" s="88"/>
      <c r="J976" s="89"/>
    </row>
    <row r="977" spans="2:10" ht="16.5" customHeight="1">
      <c r="B977" s="156" t="s">
        <v>337</v>
      </c>
      <c r="C977" s="335" t="s">
        <v>66</v>
      </c>
      <c r="D977" s="335"/>
      <c r="E977" s="335"/>
      <c r="F977" s="290" t="s">
        <v>67</v>
      </c>
      <c r="G977" s="290"/>
      <c r="H977" s="291" t="s">
        <v>281</v>
      </c>
      <c r="I977" s="291"/>
      <c r="J977" s="291"/>
    </row>
    <row r="978" spans="2:10">
      <c r="C978" s="8"/>
      <c r="D978" s="8"/>
      <c r="E978" s="1"/>
      <c r="F978" s="290" t="s">
        <v>68</v>
      </c>
      <c r="G978" s="290"/>
      <c r="H978" s="290" t="s">
        <v>69</v>
      </c>
      <c r="I978" s="290"/>
      <c r="J978" s="290"/>
    </row>
    <row r="979" spans="2:10">
      <c r="B979" s="109" t="s">
        <v>70</v>
      </c>
      <c r="D979" s="8"/>
      <c r="E979" s="8"/>
      <c r="F979" s="8"/>
      <c r="G979" s="8"/>
    </row>
    <row r="980" spans="2:10" ht="16.5" customHeight="1">
      <c r="C980" s="335" t="s">
        <v>71</v>
      </c>
      <c r="D980" s="335"/>
      <c r="E980" s="335"/>
      <c r="F980" s="290" t="s">
        <v>67</v>
      </c>
      <c r="G980" s="290"/>
      <c r="H980" s="291" t="s">
        <v>216</v>
      </c>
      <c r="I980" s="291"/>
      <c r="J980" s="291"/>
    </row>
    <row r="981" spans="2:10">
      <c r="C981" s="8"/>
      <c r="D981" s="8"/>
      <c r="E981" s="8"/>
      <c r="F981" s="290" t="s">
        <v>68</v>
      </c>
      <c r="G981" s="290"/>
      <c r="H981" s="290" t="s">
        <v>69</v>
      </c>
      <c r="I981" s="290"/>
      <c r="J981" s="290"/>
    </row>
    <row r="982" spans="2:10" s="154" customFormat="1">
      <c r="C982" s="8"/>
      <c r="D982" s="8"/>
      <c r="E982" s="8"/>
      <c r="F982" s="166"/>
      <c r="G982" s="166"/>
      <c r="H982" s="166"/>
      <c r="I982" s="166"/>
      <c r="J982" s="166"/>
    </row>
    <row r="983" spans="2:10" s="154" customFormat="1">
      <c r="C983" s="8"/>
      <c r="D983" s="8"/>
      <c r="E983" s="8"/>
      <c r="F983" s="246"/>
      <c r="G983" s="246"/>
      <c r="H983" s="246"/>
      <c r="I983" s="246"/>
      <c r="J983" s="246"/>
    </row>
    <row r="984" spans="2:10">
      <c r="H984" s="13"/>
      <c r="I984" s="309" t="s">
        <v>126</v>
      </c>
      <c r="J984" s="309"/>
    </row>
    <row r="985" spans="2:10">
      <c r="H985" s="13"/>
      <c r="I985" s="143"/>
      <c r="J985" s="143"/>
    </row>
    <row r="986" spans="2:10">
      <c r="B986" s="307" t="s">
        <v>120</v>
      </c>
      <c r="C986" s="307"/>
      <c r="D986" s="307"/>
      <c r="E986" s="307"/>
      <c r="F986" s="307"/>
      <c r="G986" s="307"/>
      <c r="H986" s="307"/>
      <c r="I986" s="307"/>
    </row>
    <row r="987" spans="2:10">
      <c r="B987" s="307" t="s">
        <v>127</v>
      </c>
      <c r="C987" s="307"/>
      <c r="D987" s="307"/>
      <c r="E987" s="307"/>
      <c r="F987" s="307"/>
      <c r="G987" s="307"/>
      <c r="H987" s="307"/>
      <c r="I987" s="307"/>
    </row>
    <row r="988" spans="2:10">
      <c r="B988" s="307" t="s">
        <v>336</v>
      </c>
      <c r="C988" s="307"/>
      <c r="D988" s="307"/>
      <c r="E988" s="307"/>
      <c r="F988" s="307"/>
      <c r="G988" s="307"/>
      <c r="H988" s="307"/>
      <c r="I988" s="307"/>
    </row>
    <row r="989" spans="2:10">
      <c r="B989" s="144"/>
      <c r="C989" s="144"/>
      <c r="D989" s="144"/>
      <c r="E989" s="144"/>
      <c r="F989" s="144"/>
      <c r="G989" s="144"/>
      <c r="H989" s="144"/>
      <c r="I989" s="144"/>
    </row>
    <row r="990" spans="2:10">
      <c r="J990" s="12"/>
    </row>
    <row r="991" spans="2:10" ht="16.5" customHeight="1">
      <c r="B991" s="293" t="s">
        <v>29</v>
      </c>
      <c r="C991" s="142" t="s">
        <v>30</v>
      </c>
      <c r="D991" s="311" t="s">
        <v>144</v>
      </c>
      <c r="E991" s="308"/>
      <c r="F991" s="308"/>
      <c r="G991" s="308"/>
      <c r="H991" s="308"/>
      <c r="I991" s="312"/>
      <c r="J991" s="12"/>
    </row>
    <row r="992" spans="2:10">
      <c r="B992" s="293"/>
      <c r="C992" s="142" t="s">
        <v>31</v>
      </c>
      <c r="D992" s="294">
        <v>104021</v>
      </c>
      <c r="E992" s="294"/>
      <c r="F992" s="294"/>
      <c r="G992" s="294"/>
      <c r="H992" s="294"/>
      <c r="I992" s="294"/>
    </row>
    <row r="993" spans="2:10">
      <c r="B993" s="292"/>
      <c r="C993" s="292"/>
      <c r="D993" s="292"/>
      <c r="E993" s="292"/>
      <c r="F993" s="292"/>
      <c r="G993" s="292"/>
      <c r="H993" s="292"/>
      <c r="I993" s="292"/>
    </row>
    <row r="994" spans="2:10">
      <c r="B994" s="293" t="s">
        <v>32</v>
      </c>
      <c r="C994" s="142" t="s">
        <v>30</v>
      </c>
      <c r="D994" s="311" t="s">
        <v>144</v>
      </c>
      <c r="E994" s="308"/>
      <c r="F994" s="308"/>
      <c r="G994" s="308"/>
      <c r="H994" s="308"/>
      <c r="I994" s="312"/>
    </row>
    <row r="995" spans="2:10">
      <c r="B995" s="293"/>
      <c r="C995" s="142" t="s">
        <v>31</v>
      </c>
      <c r="D995" s="294">
        <v>104021</v>
      </c>
      <c r="E995" s="294"/>
      <c r="F995" s="294"/>
      <c r="G995" s="294"/>
      <c r="H995" s="294"/>
      <c r="I995" s="294"/>
    </row>
    <row r="996" spans="2:10">
      <c r="B996" s="308"/>
      <c r="C996" s="308"/>
      <c r="D996" s="308"/>
      <c r="E996" s="308"/>
      <c r="F996" s="308"/>
      <c r="G996" s="308"/>
      <c r="H996" s="308"/>
      <c r="I996" s="308"/>
    </row>
    <row r="997" spans="2:10">
      <c r="B997" s="293" t="s">
        <v>33</v>
      </c>
      <c r="C997" s="293"/>
      <c r="D997" s="311" t="s">
        <v>144</v>
      </c>
      <c r="E997" s="308"/>
      <c r="F997" s="308"/>
      <c r="G997" s="308"/>
      <c r="H997" s="308"/>
      <c r="I997" s="312"/>
    </row>
    <row r="998" spans="2:10">
      <c r="B998" s="292"/>
      <c r="C998" s="292"/>
      <c r="D998" s="336"/>
      <c r="E998" s="336"/>
      <c r="F998" s="336"/>
      <c r="G998" s="336"/>
      <c r="H998" s="336"/>
    </row>
    <row r="999" spans="2:10">
      <c r="B999" s="293" t="s">
        <v>34</v>
      </c>
      <c r="C999" s="293"/>
      <c r="D999" s="294">
        <v>1006</v>
      </c>
      <c r="E999" s="294"/>
      <c r="F999" s="294"/>
      <c r="G999" s="294"/>
      <c r="H999" s="294"/>
      <c r="I999" s="294"/>
    </row>
    <row r="1000" spans="2:10">
      <c r="B1000" s="308"/>
      <c r="C1000" s="308"/>
      <c r="D1000" s="308"/>
      <c r="E1000" s="308"/>
      <c r="F1000" s="308"/>
      <c r="G1000" s="308"/>
      <c r="H1000" s="308"/>
      <c r="I1000" s="308"/>
    </row>
    <row r="1001" spans="2:10">
      <c r="B1001" s="296" t="s">
        <v>123</v>
      </c>
      <c r="C1001" s="142" t="s">
        <v>37</v>
      </c>
      <c r="D1001" s="337" t="s">
        <v>142</v>
      </c>
      <c r="E1001" s="338"/>
      <c r="F1001" s="338"/>
      <c r="G1001" s="338"/>
      <c r="H1001" s="338"/>
      <c r="I1001" s="339"/>
    </row>
    <row r="1002" spans="2:10">
      <c r="B1002" s="296"/>
      <c r="C1002" s="142" t="s">
        <v>38</v>
      </c>
      <c r="D1002" s="337" t="s">
        <v>142</v>
      </c>
      <c r="E1002" s="338"/>
      <c r="F1002" s="338"/>
      <c r="G1002" s="338"/>
      <c r="H1002" s="338"/>
      <c r="I1002" s="339"/>
    </row>
    <row r="1003" spans="2:10">
      <c r="B1003" s="296"/>
      <c r="C1003" s="142" t="s">
        <v>39</v>
      </c>
      <c r="D1003" s="294" t="s">
        <v>143</v>
      </c>
      <c r="E1003" s="294"/>
      <c r="F1003" s="294"/>
      <c r="G1003" s="294"/>
      <c r="H1003" s="294"/>
      <c r="I1003" s="294"/>
    </row>
    <row r="1004" spans="2:10">
      <c r="B1004" s="292"/>
      <c r="C1004" s="292"/>
      <c r="D1004" s="336"/>
      <c r="E1004" s="336"/>
      <c r="F1004" s="336"/>
      <c r="G1004" s="336"/>
      <c r="H1004" s="336"/>
    </row>
    <row r="1005" spans="2:10" ht="16.5" customHeight="1">
      <c r="B1005" s="298" t="s">
        <v>124</v>
      </c>
      <c r="C1005" s="142" t="s">
        <v>41</v>
      </c>
      <c r="D1005" s="304" t="s">
        <v>145</v>
      </c>
      <c r="E1005" s="305"/>
      <c r="F1005" s="305"/>
      <c r="G1005" s="305"/>
      <c r="H1005" s="305"/>
      <c r="I1005" s="306"/>
    </row>
    <row r="1006" spans="2:10">
      <c r="B1006" s="300"/>
      <c r="C1006" s="142" t="s">
        <v>42</v>
      </c>
      <c r="D1006" s="294">
        <v>1108</v>
      </c>
      <c r="E1006" s="294"/>
      <c r="F1006" s="294"/>
      <c r="G1006" s="294"/>
      <c r="H1006" s="294"/>
      <c r="I1006" s="294"/>
    </row>
    <row r="1007" spans="2:10" ht="36.75" customHeight="1">
      <c r="B1007" s="300"/>
      <c r="C1007" s="142" t="s">
        <v>43</v>
      </c>
      <c r="D1007" s="304" t="s">
        <v>235</v>
      </c>
      <c r="E1007" s="305"/>
      <c r="F1007" s="305"/>
      <c r="G1007" s="305"/>
      <c r="H1007" s="305"/>
      <c r="I1007" s="306"/>
      <c r="J1007" s="147"/>
    </row>
    <row r="1008" spans="2:10">
      <c r="B1008" s="302"/>
      <c r="C1008" s="142" t="s">
        <v>44</v>
      </c>
      <c r="D1008" s="294">
        <v>11008</v>
      </c>
      <c r="E1008" s="294"/>
      <c r="F1008" s="294"/>
      <c r="G1008" s="294"/>
      <c r="H1008" s="294"/>
      <c r="I1008" s="294"/>
    </row>
    <row r="1009" spans="2:10">
      <c r="B1009" s="292"/>
      <c r="C1009" s="292"/>
      <c r="D1009" s="336"/>
      <c r="E1009" s="336"/>
      <c r="F1009" s="336"/>
      <c r="G1009" s="336"/>
      <c r="H1009" s="336"/>
    </row>
    <row r="1010" spans="2:10">
      <c r="B1010" s="293" t="s">
        <v>125</v>
      </c>
      <c r="C1010" s="293"/>
      <c r="D1010" s="294" t="s">
        <v>148</v>
      </c>
      <c r="E1010" s="294"/>
      <c r="F1010" s="294"/>
      <c r="G1010" s="294"/>
      <c r="H1010" s="294"/>
      <c r="I1010" s="294"/>
    </row>
    <row r="1012" spans="2:10" ht="58.5" customHeight="1">
      <c r="B1012" s="38"/>
      <c r="C1012" s="38"/>
      <c r="D1012" s="344" t="s">
        <v>128</v>
      </c>
      <c r="E1012" s="345"/>
      <c r="F1012" s="344" t="s">
        <v>129</v>
      </c>
      <c r="G1012" s="345"/>
      <c r="H1012" s="340" t="s">
        <v>130</v>
      </c>
      <c r="I1012" s="340" t="s">
        <v>131</v>
      </c>
      <c r="J1012" s="340" t="s">
        <v>132</v>
      </c>
    </row>
    <row r="1013" spans="2:10" ht="27">
      <c r="B1013" s="142" t="s">
        <v>133</v>
      </c>
      <c r="C1013" s="178">
        <v>1108</v>
      </c>
      <c r="D1013" s="3" t="s">
        <v>2</v>
      </c>
      <c r="E1013" s="3" t="s">
        <v>134</v>
      </c>
      <c r="F1013" s="3" t="s">
        <v>2</v>
      </c>
      <c r="G1013" s="3" t="s">
        <v>134</v>
      </c>
      <c r="H1013" s="341"/>
      <c r="I1013" s="341"/>
      <c r="J1013" s="341"/>
    </row>
    <row r="1014" spans="2:10">
      <c r="B1014" s="142" t="s">
        <v>135</v>
      </c>
      <c r="C1014" s="178">
        <v>11008</v>
      </c>
      <c r="D1014" s="3">
        <v>1</v>
      </c>
      <c r="E1014" s="3">
        <v>2</v>
      </c>
      <c r="F1014" s="3">
        <v>3</v>
      </c>
      <c r="G1014" s="3">
        <v>4</v>
      </c>
      <c r="H1014" s="3">
        <v>5</v>
      </c>
      <c r="I1014" s="3">
        <v>6</v>
      </c>
      <c r="J1014" s="3">
        <v>7</v>
      </c>
    </row>
    <row r="1015" spans="2:10">
      <c r="B1015" s="142" t="s">
        <v>136</v>
      </c>
      <c r="C1015" s="304" t="s">
        <v>235</v>
      </c>
      <c r="D1015" s="305"/>
      <c r="E1015" s="305"/>
      <c r="F1015" s="305"/>
      <c r="G1015" s="305"/>
      <c r="H1015" s="305"/>
      <c r="I1015" s="305"/>
      <c r="J1015" s="306"/>
    </row>
    <row r="1016" spans="2:10" ht="261" customHeight="1">
      <c r="B1016" s="123" t="s">
        <v>297</v>
      </c>
      <c r="C1016" s="123" t="s">
        <v>240</v>
      </c>
      <c r="D1016" s="123"/>
      <c r="E1016" s="123" t="s">
        <v>28</v>
      </c>
      <c r="F1016" s="123" t="s">
        <v>28</v>
      </c>
      <c r="G1016" s="123"/>
      <c r="H1016" s="123" t="s">
        <v>28</v>
      </c>
      <c r="I1016" s="123" t="s">
        <v>28</v>
      </c>
      <c r="J1016" s="39" t="s">
        <v>28</v>
      </c>
    </row>
    <row r="1017" spans="2:10" ht="33">
      <c r="B1017" s="123" t="s">
        <v>138</v>
      </c>
      <c r="C1017" s="123" t="s">
        <v>160</v>
      </c>
      <c r="D1017" s="123" t="s">
        <v>28</v>
      </c>
      <c r="E1017" s="123" t="s">
        <v>28</v>
      </c>
      <c r="F1017" s="123" t="s">
        <v>28</v>
      </c>
      <c r="G1017" s="123" t="s">
        <v>27</v>
      </c>
      <c r="H1017" s="123" t="s">
        <v>28</v>
      </c>
      <c r="I1017" s="123" t="s">
        <v>28</v>
      </c>
      <c r="J1017" s="39" t="s">
        <v>28</v>
      </c>
    </row>
    <row r="1018" spans="2:10" ht="49.5">
      <c r="B1018" s="123" t="s">
        <v>261</v>
      </c>
      <c r="C1018" s="123" t="s">
        <v>212</v>
      </c>
      <c r="D1018" s="123" t="s">
        <v>28</v>
      </c>
      <c r="E1018" s="123" t="s">
        <v>28</v>
      </c>
      <c r="F1018" s="123" t="s">
        <v>28</v>
      </c>
      <c r="G1018" s="123"/>
      <c r="H1018" s="123" t="s">
        <v>28</v>
      </c>
      <c r="I1018" s="123" t="s">
        <v>28</v>
      </c>
      <c r="J1018" s="39" t="s">
        <v>28</v>
      </c>
    </row>
    <row r="1019" spans="2:10" s="154" customFormat="1">
      <c r="B1019" s="123" t="s">
        <v>140</v>
      </c>
      <c r="C1019" s="123"/>
      <c r="D1019" s="123"/>
      <c r="E1019" s="123"/>
      <c r="F1019" s="123"/>
      <c r="G1019" s="123"/>
      <c r="H1019" s="123"/>
      <c r="I1019" s="123"/>
      <c r="J1019" s="223"/>
    </row>
    <row r="1020" spans="2:10" ht="42" customHeight="1">
      <c r="B1020" s="342" t="s">
        <v>266</v>
      </c>
      <c r="C1020" s="342"/>
      <c r="D1020" s="129">
        <v>1</v>
      </c>
      <c r="E1020" s="129">
        <f>D1020</f>
        <v>1</v>
      </c>
      <c r="F1020" s="129">
        <v>1</v>
      </c>
      <c r="G1020" s="129">
        <f>F1020</f>
        <v>1</v>
      </c>
      <c r="H1020" s="129">
        <v>1</v>
      </c>
      <c r="I1020" s="129">
        <f>G1020-H1020</f>
        <v>0</v>
      </c>
      <c r="J1020" s="227"/>
    </row>
    <row r="1021" spans="2:10" s="154" customFormat="1" ht="42" customHeight="1">
      <c r="B1021" s="342" t="s">
        <v>313</v>
      </c>
      <c r="C1021" s="342"/>
      <c r="D1021" s="129">
        <v>1</v>
      </c>
      <c r="E1021" s="129">
        <f>D1021</f>
        <v>1</v>
      </c>
      <c r="F1021" s="129">
        <v>1</v>
      </c>
      <c r="G1021" s="129">
        <f>F1021</f>
        <v>1</v>
      </c>
      <c r="H1021" s="129">
        <v>1</v>
      </c>
      <c r="I1021" s="129">
        <f>G1021-H1021</f>
        <v>0</v>
      </c>
      <c r="J1021" s="227"/>
    </row>
    <row r="1022" spans="2:10" ht="138.75" customHeight="1">
      <c r="B1022" s="343" t="s">
        <v>141</v>
      </c>
      <c r="C1022" s="343"/>
      <c r="D1022" s="183">
        <v>181685.4</v>
      </c>
      <c r="E1022" s="183">
        <f>D1022</f>
        <v>181685.4</v>
      </c>
      <c r="F1022" s="183">
        <v>181685.4</v>
      </c>
      <c r="G1022" s="183">
        <f>F1022</f>
        <v>181685.4</v>
      </c>
      <c r="H1022" s="183">
        <v>117968.6</v>
      </c>
      <c r="I1022" s="183">
        <f>G1022-H1022</f>
        <v>63716.799999999988</v>
      </c>
      <c r="J1022" s="227" t="s">
        <v>344</v>
      </c>
    </row>
    <row r="1023" spans="2:10">
      <c r="D1023" s="148"/>
      <c r="F1023" s="149"/>
    </row>
    <row r="1024" spans="2:10" s="154" customFormat="1">
      <c r="D1024" s="151"/>
      <c r="F1024" s="151"/>
    </row>
    <row r="1025" spans="2:10" s="154" customFormat="1">
      <c r="D1025" s="151"/>
      <c r="F1025" s="151"/>
    </row>
    <row r="1026" spans="2:10" ht="16.5" customHeight="1">
      <c r="B1026" s="156" t="s">
        <v>337</v>
      </c>
      <c r="C1026" s="335" t="s">
        <v>66</v>
      </c>
      <c r="D1026" s="335"/>
      <c r="E1026" s="335"/>
      <c r="F1026" s="290" t="s">
        <v>67</v>
      </c>
      <c r="G1026" s="290"/>
      <c r="H1026" s="291" t="s">
        <v>281</v>
      </c>
      <c r="I1026" s="291"/>
      <c r="J1026" s="291"/>
    </row>
    <row r="1027" spans="2:10">
      <c r="C1027" s="8"/>
      <c r="D1027" s="8"/>
      <c r="E1027" s="1"/>
      <c r="F1027" s="290" t="s">
        <v>68</v>
      </c>
      <c r="G1027" s="290"/>
      <c r="H1027" s="290" t="s">
        <v>69</v>
      </c>
      <c r="I1027" s="290"/>
      <c r="J1027" s="290"/>
    </row>
    <row r="1028" spans="2:10">
      <c r="B1028" s="141" t="s">
        <v>70</v>
      </c>
      <c r="D1028" s="8"/>
      <c r="E1028" s="8"/>
      <c r="F1028" s="8"/>
      <c r="G1028" s="8"/>
      <c r="J1028" s="161"/>
    </row>
    <row r="1029" spans="2:10" ht="16.5" customHeight="1">
      <c r="C1029" s="335" t="s">
        <v>71</v>
      </c>
      <c r="D1029" s="335"/>
      <c r="E1029" s="335"/>
      <c r="F1029" s="290" t="s">
        <v>67</v>
      </c>
      <c r="G1029" s="290"/>
      <c r="H1029" s="291" t="s">
        <v>216</v>
      </c>
      <c r="I1029" s="291"/>
      <c r="J1029" s="291"/>
    </row>
    <row r="1030" spans="2:10">
      <c r="C1030" s="8"/>
      <c r="D1030" s="8"/>
      <c r="E1030" s="8"/>
      <c r="F1030" s="290" t="s">
        <v>68</v>
      </c>
      <c r="G1030" s="290"/>
      <c r="H1030" s="290" t="s">
        <v>69</v>
      </c>
      <c r="I1030" s="290"/>
      <c r="J1030" s="290"/>
    </row>
    <row r="1032" spans="2:10" s="154" customFormat="1"/>
    <row r="1033" spans="2:10" s="154" customFormat="1">
      <c r="H1033" s="13"/>
      <c r="I1033" s="309" t="s">
        <v>126</v>
      </c>
      <c r="J1033" s="309"/>
    </row>
    <row r="1034" spans="2:10" s="154" customFormat="1">
      <c r="H1034" s="13"/>
      <c r="I1034" s="267"/>
      <c r="J1034" s="267"/>
    </row>
    <row r="1035" spans="2:10" s="154" customFormat="1">
      <c r="B1035" s="307" t="s">
        <v>120</v>
      </c>
      <c r="C1035" s="307"/>
      <c r="D1035" s="307"/>
      <c r="E1035" s="307"/>
      <c r="F1035" s="307"/>
      <c r="G1035" s="307"/>
      <c r="H1035" s="307"/>
      <c r="I1035" s="307"/>
    </row>
    <row r="1036" spans="2:10" s="154" customFormat="1">
      <c r="B1036" s="307" t="s">
        <v>127</v>
      </c>
      <c r="C1036" s="307"/>
      <c r="D1036" s="307"/>
      <c r="E1036" s="307"/>
      <c r="F1036" s="307"/>
      <c r="G1036" s="307"/>
      <c r="H1036" s="307"/>
      <c r="I1036" s="307"/>
    </row>
    <row r="1037" spans="2:10" s="154" customFormat="1">
      <c r="B1037" s="307" t="s">
        <v>336</v>
      </c>
      <c r="C1037" s="307"/>
      <c r="D1037" s="307"/>
      <c r="E1037" s="307"/>
      <c r="F1037" s="307"/>
      <c r="G1037" s="307"/>
      <c r="H1037" s="307"/>
      <c r="I1037" s="307"/>
    </row>
    <row r="1038" spans="2:10" s="154" customFormat="1">
      <c r="B1038" s="266"/>
      <c r="C1038" s="266"/>
      <c r="D1038" s="266"/>
      <c r="E1038" s="266"/>
      <c r="F1038" s="266"/>
      <c r="G1038" s="266"/>
      <c r="H1038" s="266"/>
      <c r="I1038" s="266"/>
    </row>
    <row r="1039" spans="2:10" s="154" customFormat="1">
      <c r="J1039" s="12"/>
    </row>
    <row r="1040" spans="2:10" s="154" customFormat="1" ht="16.5" customHeight="1">
      <c r="B1040" s="293" t="s">
        <v>29</v>
      </c>
      <c r="C1040" s="265" t="s">
        <v>30</v>
      </c>
      <c r="D1040" s="311" t="s">
        <v>144</v>
      </c>
      <c r="E1040" s="308"/>
      <c r="F1040" s="308"/>
      <c r="G1040" s="308"/>
      <c r="H1040" s="308"/>
      <c r="I1040" s="312"/>
      <c r="J1040" s="12"/>
    </row>
    <row r="1041" spans="2:10" s="154" customFormat="1">
      <c r="B1041" s="293"/>
      <c r="C1041" s="265" t="s">
        <v>31</v>
      </c>
      <c r="D1041" s="294">
        <v>104021</v>
      </c>
      <c r="E1041" s="294"/>
      <c r="F1041" s="294"/>
      <c r="G1041" s="294"/>
      <c r="H1041" s="294"/>
      <c r="I1041" s="294"/>
    </row>
    <row r="1042" spans="2:10" s="154" customFormat="1">
      <c r="B1042" s="292"/>
      <c r="C1042" s="292"/>
      <c r="D1042" s="292"/>
      <c r="E1042" s="292"/>
      <c r="F1042" s="292"/>
      <c r="G1042" s="292"/>
      <c r="H1042" s="292"/>
      <c r="I1042" s="292"/>
    </row>
    <row r="1043" spans="2:10" s="154" customFormat="1" ht="16.5" customHeight="1">
      <c r="B1043" s="293" t="s">
        <v>32</v>
      </c>
      <c r="C1043" s="265" t="s">
        <v>30</v>
      </c>
      <c r="D1043" s="311" t="s">
        <v>144</v>
      </c>
      <c r="E1043" s="308"/>
      <c r="F1043" s="308"/>
      <c r="G1043" s="308"/>
      <c r="H1043" s="308"/>
      <c r="I1043" s="312"/>
    </row>
    <row r="1044" spans="2:10" s="154" customFormat="1">
      <c r="B1044" s="293"/>
      <c r="C1044" s="265" t="s">
        <v>31</v>
      </c>
      <c r="D1044" s="294">
        <v>104021</v>
      </c>
      <c r="E1044" s="294"/>
      <c r="F1044" s="294"/>
      <c r="G1044" s="294"/>
      <c r="H1044" s="294"/>
      <c r="I1044" s="294"/>
    </row>
    <row r="1045" spans="2:10" s="154" customFormat="1">
      <c r="B1045" s="308"/>
      <c r="C1045" s="308"/>
      <c r="D1045" s="308"/>
      <c r="E1045" s="308"/>
      <c r="F1045" s="308"/>
      <c r="G1045" s="308"/>
      <c r="H1045" s="308"/>
      <c r="I1045" s="308"/>
    </row>
    <row r="1046" spans="2:10" s="154" customFormat="1" ht="16.5" customHeight="1">
      <c r="B1046" s="293" t="s">
        <v>33</v>
      </c>
      <c r="C1046" s="293"/>
      <c r="D1046" s="311" t="s">
        <v>144</v>
      </c>
      <c r="E1046" s="308"/>
      <c r="F1046" s="308"/>
      <c r="G1046" s="308"/>
      <c r="H1046" s="308"/>
      <c r="I1046" s="312"/>
    </row>
    <row r="1047" spans="2:10" s="154" customFormat="1">
      <c r="B1047" s="292"/>
      <c r="C1047" s="292"/>
      <c r="D1047" s="336"/>
      <c r="E1047" s="336"/>
      <c r="F1047" s="336"/>
      <c r="G1047" s="336"/>
      <c r="H1047" s="336"/>
    </row>
    <row r="1048" spans="2:10" s="154" customFormat="1" ht="16.5" customHeight="1">
      <c r="B1048" s="293" t="s">
        <v>34</v>
      </c>
      <c r="C1048" s="293"/>
      <c r="D1048" s="294">
        <v>1006</v>
      </c>
      <c r="E1048" s="294"/>
      <c r="F1048" s="294"/>
      <c r="G1048" s="294"/>
      <c r="H1048" s="294"/>
      <c r="I1048" s="294"/>
    </row>
    <row r="1049" spans="2:10" s="154" customFormat="1">
      <c r="B1049" s="308"/>
      <c r="C1049" s="308"/>
      <c r="D1049" s="308"/>
      <c r="E1049" s="308"/>
      <c r="F1049" s="308"/>
      <c r="G1049" s="308"/>
      <c r="H1049" s="308"/>
      <c r="I1049" s="308"/>
    </row>
    <row r="1050" spans="2:10" s="154" customFormat="1" ht="16.5" customHeight="1">
      <c r="B1050" s="296" t="s">
        <v>123</v>
      </c>
      <c r="C1050" s="265" t="s">
        <v>37</v>
      </c>
      <c r="D1050" s="337" t="s">
        <v>142</v>
      </c>
      <c r="E1050" s="338"/>
      <c r="F1050" s="338"/>
      <c r="G1050" s="338"/>
      <c r="H1050" s="338"/>
      <c r="I1050" s="339"/>
    </row>
    <row r="1051" spans="2:10" s="154" customFormat="1">
      <c r="B1051" s="296"/>
      <c r="C1051" s="265" t="s">
        <v>38</v>
      </c>
      <c r="D1051" s="337" t="s">
        <v>142</v>
      </c>
      <c r="E1051" s="338"/>
      <c r="F1051" s="338"/>
      <c r="G1051" s="338"/>
      <c r="H1051" s="338"/>
      <c r="I1051" s="339"/>
    </row>
    <row r="1052" spans="2:10" s="154" customFormat="1">
      <c r="B1052" s="296"/>
      <c r="C1052" s="265" t="s">
        <v>39</v>
      </c>
      <c r="D1052" s="294" t="s">
        <v>143</v>
      </c>
      <c r="E1052" s="294"/>
      <c r="F1052" s="294"/>
      <c r="G1052" s="294"/>
      <c r="H1052" s="294"/>
      <c r="I1052" s="294"/>
    </row>
    <row r="1053" spans="2:10" s="154" customFormat="1">
      <c r="B1053" s="292"/>
      <c r="C1053" s="292"/>
      <c r="D1053" s="336"/>
      <c r="E1053" s="336"/>
      <c r="F1053" s="336"/>
      <c r="G1053" s="336"/>
      <c r="H1053" s="336"/>
    </row>
    <row r="1054" spans="2:10" s="154" customFormat="1" ht="16.5" customHeight="1">
      <c r="B1054" s="298" t="s">
        <v>124</v>
      </c>
      <c r="C1054" s="265" t="s">
        <v>41</v>
      </c>
      <c r="D1054" s="304" t="s">
        <v>145</v>
      </c>
      <c r="E1054" s="305"/>
      <c r="F1054" s="305"/>
      <c r="G1054" s="305"/>
      <c r="H1054" s="305"/>
      <c r="I1054" s="306"/>
    </row>
    <row r="1055" spans="2:10" s="154" customFormat="1">
      <c r="B1055" s="300"/>
      <c r="C1055" s="265" t="s">
        <v>42</v>
      </c>
      <c r="D1055" s="294">
        <v>1108</v>
      </c>
      <c r="E1055" s="294"/>
      <c r="F1055" s="294"/>
      <c r="G1055" s="294"/>
      <c r="H1055" s="294"/>
      <c r="I1055" s="294"/>
    </row>
    <row r="1056" spans="2:10" s="154" customFormat="1" ht="33.75" customHeight="1">
      <c r="B1056" s="300"/>
      <c r="C1056" s="265" t="s">
        <v>43</v>
      </c>
      <c r="D1056" s="304" t="s">
        <v>314</v>
      </c>
      <c r="E1056" s="305"/>
      <c r="F1056" s="305"/>
      <c r="G1056" s="305"/>
      <c r="H1056" s="305"/>
      <c r="I1056" s="306"/>
      <c r="J1056" s="150"/>
    </row>
    <row r="1057" spans="2:10" s="154" customFormat="1">
      <c r="B1057" s="302"/>
      <c r="C1057" s="265" t="s">
        <v>44</v>
      </c>
      <c r="D1057" s="294">
        <v>31002</v>
      </c>
      <c r="E1057" s="294"/>
      <c r="F1057" s="294"/>
      <c r="G1057" s="294"/>
      <c r="H1057" s="294"/>
      <c r="I1057" s="294"/>
    </row>
    <row r="1058" spans="2:10" s="154" customFormat="1">
      <c r="B1058" s="292"/>
      <c r="C1058" s="292"/>
      <c r="D1058" s="336"/>
      <c r="E1058" s="336"/>
      <c r="F1058" s="336"/>
      <c r="G1058" s="336"/>
      <c r="H1058" s="336"/>
    </row>
    <row r="1059" spans="2:10" s="154" customFormat="1" ht="16.5" customHeight="1">
      <c r="B1059" s="293" t="s">
        <v>125</v>
      </c>
      <c r="C1059" s="293"/>
      <c r="D1059" s="294" t="s">
        <v>148</v>
      </c>
      <c r="E1059" s="294"/>
      <c r="F1059" s="294"/>
      <c r="G1059" s="294"/>
      <c r="H1059" s="294"/>
      <c r="I1059" s="294"/>
    </row>
    <row r="1060" spans="2:10" s="154" customFormat="1"/>
    <row r="1061" spans="2:10" s="154" customFormat="1" ht="33" customHeight="1">
      <c r="B1061" s="38"/>
      <c r="C1061" s="38"/>
      <c r="D1061" s="344" t="s">
        <v>128</v>
      </c>
      <c r="E1061" s="345"/>
      <c r="F1061" s="344" t="s">
        <v>129</v>
      </c>
      <c r="G1061" s="345"/>
      <c r="H1061" s="340" t="s">
        <v>130</v>
      </c>
      <c r="I1061" s="340" t="s">
        <v>131</v>
      </c>
      <c r="J1061" s="340" t="s">
        <v>132</v>
      </c>
    </row>
    <row r="1062" spans="2:10" s="154" customFormat="1" ht="47.25" customHeight="1">
      <c r="B1062" s="265" t="s">
        <v>133</v>
      </c>
      <c r="C1062" s="178">
        <v>1108</v>
      </c>
      <c r="D1062" s="3" t="s">
        <v>2</v>
      </c>
      <c r="E1062" s="3" t="s">
        <v>134</v>
      </c>
      <c r="F1062" s="3" t="s">
        <v>2</v>
      </c>
      <c r="G1062" s="3" t="s">
        <v>134</v>
      </c>
      <c r="H1062" s="341"/>
      <c r="I1062" s="341"/>
      <c r="J1062" s="341"/>
    </row>
    <row r="1063" spans="2:10" s="154" customFormat="1">
      <c r="B1063" s="265" t="s">
        <v>135</v>
      </c>
      <c r="C1063" s="178">
        <v>31002</v>
      </c>
      <c r="D1063" s="3">
        <v>1</v>
      </c>
      <c r="E1063" s="3">
        <v>2</v>
      </c>
      <c r="F1063" s="3">
        <v>3</v>
      </c>
      <c r="G1063" s="3">
        <v>4</v>
      </c>
      <c r="H1063" s="3">
        <v>5</v>
      </c>
      <c r="I1063" s="3">
        <v>6</v>
      </c>
      <c r="J1063" s="3">
        <v>7</v>
      </c>
    </row>
    <row r="1064" spans="2:10" s="154" customFormat="1" ht="16.5" customHeight="1">
      <c r="B1064" s="265" t="s">
        <v>136</v>
      </c>
      <c r="C1064" s="304" t="s">
        <v>314</v>
      </c>
      <c r="D1064" s="305"/>
      <c r="E1064" s="305"/>
      <c r="F1064" s="305"/>
      <c r="G1064" s="305"/>
      <c r="H1064" s="305"/>
      <c r="I1064" s="305"/>
      <c r="J1064" s="306"/>
    </row>
    <row r="1065" spans="2:10" s="154" customFormat="1" ht="221.25" customHeight="1">
      <c r="B1065" s="123" t="s">
        <v>297</v>
      </c>
      <c r="C1065" s="123" t="s">
        <v>327</v>
      </c>
      <c r="D1065" s="123"/>
      <c r="E1065" s="123" t="s">
        <v>28</v>
      </c>
      <c r="F1065" s="123" t="s">
        <v>28</v>
      </c>
      <c r="G1065" s="123"/>
      <c r="H1065" s="123" t="s">
        <v>28</v>
      </c>
      <c r="I1065" s="123" t="s">
        <v>28</v>
      </c>
      <c r="J1065" s="269" t="s">
        <v>28</v>
      </c>
    </row>
    <row r="1066" spans="2:10" s="154" customFormat="1" ht="82.5">
      <c r="B1066" s="123" t="s">
        <v>138</v>
      </c>
      <c r="C1066" s="123" t="s">
        <v>178</v>
      </c>
      <c r="D1066" s="123" t="s">
        <v>28</v>
      </c>
      <c r="E1066" s="123" t="s">
        <v>28</v>
      </c>
      <c r="F1066" s="123" t="s">
        <v>28</v>
      </c>
      <c r="G1066" s="123" t="s">
        <v>27</v>
      </c>
      <c r="H1066" s="123" t="s">
        <v>28</v>
      </c>
      <c r="I1066" s="123" t="s">
        <v>28</v>
      </c>
      <c r="J1066" s="269" t="s">
        <v>28</v>
      </c>
    </row>
    <row r="1067" spans="2:10" s="154" customFormat="1" ht="57" customHeight="1">
      <c r="B1067" s="123" t="s">
        <v>303</v>
      </c>
      <c r="C1067" s="123" t="s">
        <v>315</v>
      </c>
      <c r="D1067" s="123" t="s">
        <v>28</v>
      </c>
      <c r="E1067" s="123" t="s">
        <v>28</v>
      </c>
      <c r="F1067" s="123" t="s">
        <v>28</v>
      </c>
      <c r="G1067" s="123"/>
      <c r="H1067" s="123" t="s">
        <v>28</v>
      </c>
      <c r="I1067" s="123" t="s">
        <v>28</v>
      </c>
      <c r="J1067" s="269" t="s">
        <v>28</v>
      </c>
    </row>
    <row r="1068" spans="2:10" s="154" customFormat="1">
      <c r="B1068" s="123" t="s">
        <v>140</v>
      </c>
      <c r="C1068" s="123"/>
      <c r="D1068" s="123"/>
      <c r="E1068" s="123"/>
      <c r="F1068" s="123"/>
      <c r="G1068" s="123"/>
      <c r="H1068" s="123"/>
      <c r="I1068" s="123"/>
      <c r="J1068" s="269"/>
    </row>
    <row r="1069" spans="2:10" s="154" customFormat="1">
      <c r="B1069" s="342" t="s">
        <v>280</v>
      </c>
      <c r="C1069" s="342"/>
      <c r="D1069" s="123"/>
      <c r="E1069" s="123"/>
      <c r="F1069" s="123"/>
      <c r="G1069" s="123"/>
      <c r="H1069" s="123"/>
      <c r="I1069" s="123"/>
      <c r="J1069" s="269"/>
    </row>
    <row r="1070" spans="2:10" s="154" customFormat="1" ht="51" customHeight="1">
      <c r="B1070" s="343" t="s">
        <v>141</v>
      </c>
      <c r="C1070" s="343"/>
      <c r="D1070" s="155"/>
      <c r="E1070" s="183">
        <v>338967.2</v>
      </c>
      <c r="F1070" s="183"/>
      <c r="G1070" s="183">
        <v>338967.2</v>
      </c>
      <c r="H1070" s="183">
        <v>342367.71</v>
      </c>
      <c r="I1070" s="285">
        <f>G1070-H1070</f>
        <v>-3400.5100000000093</v>
      </c>
      <c r="J1070" s="227"/>
    </row>
    <row r="1071" spans="2:10" s="154" customFormat="1">
      <c r="D1071" s="151"/>
      <c r="F1071" s="151"/>
    </row>
    <row r="1072" spans="2:10" s="154" customFormat="1">
      <c r="D1072" s="151"/>
      <c r="F1072" s="151"/>
    </row>
    <row r="1073" spans="2:10" s="154" customFormat="1">
      <c r="D1073" s="151"/>
      <c r="F1073" s="151"/>
    </row>
    <row r="1074" spans="2:10" s="154" customFormat="1" ht="16.5" customHeight="1">
      <c r="B1074" s="156" t="s">
        <v>337</v>
      </c>
      <c r="C1074" s="335" t="s">
        <v>66</v>
      </c>
      <c r="D1074" s="335"/>
      <c r="E1074" s="335"/>
      <c r="F1074" s="290" t="s">
        <v>67</v>
      </c>
      <c r="G1074" s="290"/>
      <c r="H1074" s="291" t="s">
        <v>281</v>
      </c>
      <c r="I1074" s="291"/>
      <c r="J1074" s="291"/>
    </row>
    <row r="1075" spans="2:10" s="154" customFormat="1">
      <c r="C1075" s="8"/>
      <c r="D1075" s="8"/>
      <c r="E1075" s="1"/>
      <c r="F1075" s="290" t="s">
        <v>68</v>
      </c>
      <c r="G1075" s="290"/>
      <c r="H1075" s="290" t="s">
        <v>69</v>
      </c>
      <c r="I1075" s="290"/>
      <c r="J1075" s="290"/>
    </row>
    <row r="1076" spans="2:10" s="154" customFormat="1">
      <c r="B1076" s="264" t="s">
        <v>70</v>
      </c>
      <c r="D1076" s="8"/>
      <c r="E1076" s="8"/>
      <c r="F1076" s="8"/>
      <c r="G1076" s="8"/>
      <c r="J1076" s="161"/>
    </row>
    <row r="1077" spans="2:10" s="154" customFormat="1" ht="16.5" customHeight="1">
      <c r="C1077" s="335" t="s">
        <v>71</v>
      </c>
      <c r="D1077" s="335"/>
      <c r="E1077" s="335"/>
      <c r="F1077" s="290" t="s">
        <v>67</v>
      </c>
      <c r="G1077" s="290"/>
      <c r="H1077" s="291" t="s">
        <v>216</v>
      </c>
      <c r="I1077" s="291"/>
      <c r="J1077" s="291"/>
    </row>
    <row r="1078" spans="2:10" s="154" customFormat="1">
      <c r="C1078" s="8"/>
      <c r="D1078" s="8"/>
      <c r="E1078" s="8"/>
      <c r="F1078" s="290" t="s">
        <v>68</v>
      </c>
      <c r="G1078" s="290"/>
      <c r="H1078" s="290" t="s">
        <v>69</v>
      </c>
      <c r="I1078" s="290"/>
      <c r="J1078" s="290"/>
    </row>
    <row r="1079" spans="2:10" s="154" customFormat="1"/>
    <row r="1080" spans="2:10" s="154" customFormat="1"/>
    <row r="1081" spans="2:10">
      <c r="H1081" s="13"/>
      <c r="I1081" s="309" t="s">
        <v>126</v>
      </c>
      <c r="J1081" s="309"/>
    </row>
    <row r="1082" spans="2:10">
      <c r="H1082" s="13"/>
      <c r="I1082" s="143"/>
      <c r="J1082" s="143"/>
    </row>
    <row r="1083" spans="2:10">
      <c r="B1083" s="307" t="s">
        <v>120</v>
      </c>
      <c r="C1083" s="307"/>
      <c r="D1083" s="307"/>
      <c r="E1083" s="307"/>
      <c r="F1083" s="307"/>
      <c r="G1083" s="307"/>
      <c r="H1083" s="307"/>
      <c r="I1083" s="307"/>
    </row>
    <row r="1084" spans="2:10">
      <c r="B1084" s="307" t="s">
        <v>127</v>
      </c>
      <c r="C1084" s="307"/>
      <c r="D1084" s="307"/>
      <c r="E1084" s="307"/>
      <c r="F1084" s="307"/>
      <c r="G1084" s="307"/>
      <c r="H1084" s="307"/>
      <c r="I1084" s="307"/>
    </row>
    <row r="1085" spans="2:10">
      <c r="B1085" s="307" t="s">
        <v>336</v>
      </c>
      <c r="C1085" s="307"/>
      <c r="D1085" s="307"/>
      <c r="E1085" s="307"/>
      <c r="F1085" s="307"/>
      <c r="G1085" s="307"/>
      <c r="H1085" s="307"/>
      <c r="I1085" s="307"/>
    </row>
    <row r="1086" spans="2:10">
      <c r="J1086" s="12"/>
    </row>
    <row r="1087" spans="2:10" ht="16.5" customHeight="1">
      <c r="B1087" s="293" t="s">
        <v>29</v>
      </c>
      <c r="C1087" s="142" t="s">
        <v>30</v>
      </c>
      <c r="D1087" s="311" t="s">
        <v>144</v>
      </c>
      <c r="E1087" s="308"/>
      <c r="F1087" s="308"/>
      <c r="G1087" s="308"/>
      <c r="H1087" s="308"/>
      <c r="I1087" s="312"/>
      <c r="J1087" s="12"/>
    </row>
    <row r="1088" spans="2:10">
      <c r="B1088" s="293"/>
      <c r="C1088" s="142" t="s">
        <v>31</v>
      </c>
      <c r="D1088" s="294">
        <v>104021</v>
      </c>
      <c r="E1088" s="294"/>
      <c r="F1088" s="294"/>
      <c r="G1088" s="294"/>
      <c r="H1088" s="294"/>
      <c r="I1088" s="294"/>
    </row>
    <row r="1089" spans="2:10">
      <c r="B1089" s="292"/>
      <c r="C1089" s="292"/>
      <c r="D1089" s="292"/>
      <c r="E1089" s="292"/>
      <c r="F1089" s="292"/>
      <c r="G1089" s="292"/>
      <c r="H1089" s="292"/>
      <c r="I1089" s="292"/>
    </row>
    <row r="1090" spans="2:10">
      <c r="B1090" s="293" t="s">
        <v>32</v>
      </c>
      <c r="C1090" s="142" t="s">
        <v>30</v>
      </c>
      <c r="D1090" s="311" t="s">
        <v>144</v>
      </c>
      <c r="E1090" s="308"/>
      <c r="F1090" s="308"/>
      <c r="G1090" s="308"/>
      <c r="H1090" s="308"/>
      <c r="I1090" s="312"/>
    </row>
    <row r="1091" spans="2:10">
      <c r="B1091" s="293"/>
      <c r="C1091" s="142" t="s">
        <v>31</v>
      </c>
      <c r="D1091" s="294">
        <v>104021</v>
      </c>
      <c r="E1091" s="294"/>
      <c r="F1091" s="294"/>
      <c r="G1091" s="294"/>
      <c r="H1091" s="294"/>
      <c r="I1091" s="294"/>
    </row>
    <row r="1092" spans="2:10">
      <c r="B1092" s="308"/>
      <c r="C1092" s="308"/>
      <c r="D1092" s="308"/>
      <c r="E1092" s="308"/>
      <c r="F1092" s="308"/>
      <c r="G1092" s="308"/>
      <c r="H1092" s="308"/>
      <c r="I1092" s="308"/>
    </row>
    <row r="1093" spans="2:10">
      <c r="B1093" s="293" t="s">
        <v>33</v>
      </c>
      <c r="C1093" s="293"/>
      <c r="D1093" s="311" t="s">
        <v>144</v>
      </c>
      <c r="E1093" s="308"/>
      <c r="F1093" s="308"/>
      <c r="G1093" s="308"/>
      <c r="H1093" s="308"/>
      <c r="I1093" s="312"/>
    </row>
    <row r="1094" spans="2:10">
      <c r="B1094" s="292"/>
      <c r="C1094" s="292"/>
      <c r="D1094" s="336"/>
      <c r="E1094" s="336"/>
      <c r="F1094" s="336"/>
      <c r="G1094" s="336"/>
      <c r="H1094" s="336"/>
    </row>
    <row r="1095" spans="2:10">
      <c r="B1095" s="293" t="s">
        <v>34</v>
      </c>
      <c r="C1095" s="293"/>
      <c r="D1095" s="294">
        <v>1006</v>
      </c>
      <c r="E1095" s="294"/>
      <c r="F1095" s="294"/>
      <c r="G1095" s="294"/>
      <c r="H1095" s="294"/>
      <c r="I1095" s="294"/>
    </row>
    <row r="1096" spans="2:10">
      <c r="B1096" s="308"/>
      <c r="C1096" s="308"/>
      <c r="D1096" s="308"/>
      <c r="E1096" s="308"/>
      <c r="F1096" s="308"/>
      <c r="G1096" s="308"/>
      <c r="H1096" s="308"/>
      <c r="I1096" s="308"/>
    </row>
    <row r="1097" spans="2:10">
      <c r="B1097" s="296" t="s">
        <v>123</v>
      </c>
      <c r="C1097" s="142" t="s">
        <v>37</v>
      </c>
      <c r="D1097" s="337" t="s">
        <v>142</v>
      </c>
      <c r="E1097" s="338"/>
      <c r="F1097" s="338"/>
      <c r="G1097" s="338"/>
      <c r="H1097" s="338"/>
      <c r="I1097" s="339"/>
    </row>
    <row r="1098" spans="2:10">
      <c r="B1098" s="296"/>
      <c r="C1098" s="142" t="s">
        <v>38</v>
      </c>
      <c r="D1098" s="337" t="s">
        <v>142</v>
      </c>
      <c r="E1098" s="338"/>
      <c r="F1098" s="338"/>
      <c r="G1098" s="338"/>
      <c r="H1098" s="338"/>
      <c r="I1098" s="339"/>
    </row>
    <row r="1099" spans="2:10">
      <c r="B1099" s="296"/>
      <c r="C1099" s="142" t="s">
        <v>39</v>
      </c>
      <c r="D1099" s="294" t="s">
        <v>143</v>
      </c>
      <c r="E1099" s="294"/>
      <c r="F1099" s="294"/>
      <c r="G1099" s="294"/>
      <c r="H1099" s="294"/>
      <c r="I1099" s="294"/>
    </row>
    <row r="1100" spans="2:10">
      <c r="B1100" s="292"/>
      <c r="C1100" s="292"/>
      <c r="D1100" s="336"/>
      <c r="E1100" s="336"/>
      <c r="F1100" s="336"/>
      <c r="G1100" s="336"/>
      <c r="H1100" s="336"/>
    </row>
    <row r="1101" spans="2:10">
      <c r="B1101" s="298" t="s">
        <v>124</v>
      </c>
      <c r="C1101" s="142" t="s">
        <v>41</v>
      </c>
      <c r="D1101" s="304" t="s">
        <v>145</v>
      </c>
      <c r="E1101" s="305"/>
      <c r="F1101" s="305"/>
      <c r="G1101" s="305"/>
      <c r="H1101" s="305"/>
      <c r="I1101" s="306"/>
    </row>
    <row r="1102" spans="2:10" ht="24" customHeight="1">
      <c r="B1102" s="300"/>
      <c r="C1102" s="142" t="s">
        <v>42</v>
      </c>
      <c r="D1102" s="294">
        <v>1108</v>
      </c>
      <c r="E1102" s="294"/>
      <c r="F1102" s="294"/>
      <c r="G1102" s="294"/>
      <c r="H1102" s="294"/>
      <c r="I1102" s="294"/>
    </row>
    <row r="1103" spans="2:10" ht="40.5" customHeight="1">
      <c r="B1103" s="300"/>
      <c r="C1103" s="142" t="s">
        <v>43</v>
      </c>
      <c r="D1103" s="304" t="s">
        <v>241</v>
      </c>
      <c r="E1103" s="373"/>
      <c r="F1103" s="373"/>
      <c r="G1103" s="373"/>
      <c r="H1103" s="373"/>
      <c r="I1103" s="374"/>
      <c r="J1103" s="150"/>
    </row>
    <row r="1104" spans="2:10" ht="27" customHeight="1">
      <c r="B1104" s="302"/>
      <c r="C1104" s="142" t="s">
        <v>44</v>
      </c>
      <c r="D1104" s="375" t="s">
        <v>236</v>
      </c>
      <c r="E1104" s="375"/>
      <c r="F1104" s="375"/>
      <c r="G1104" s="375"/>
      <c r="H1104" s="375"/>
      <c r="I1104" s="375"/>
    </row>
    <row r="1105" spans="2:10">
      <c r="B1105" s="292"/>
      <c r="C1105" s="292"/>
      <c r="D1105" s="336"/>
      <c r="E1105" s="336"/>
      <c r="F1105" s="336"/>
      <c r="G1105" s="336"/>
      <c r="H1105" s="336"/>
    </row>
    <row r="1106" spans="2:10">
      <c r="B1106" s="293" t="s">
        <v>125</v>
      </c>
      <c r="C1106" s="293"/>
      <c r="D1106" s="294" t="s">
        <v>148</v>
      </c>
      <c r="E1106" s="294"/>
      <c r="F1106" s="294"/>
      <c r="G1106" s="294"/>
      <c r="H1106" s="294"/>
      <c r="I1106" s="294"/>
    </row>
    <row r="1108" spans="2:10" ht="78" customHeight="1">
      <c r="B1108" s="38"/>
      <c r="C1108" s="38"/>
      <c r="D1108" s="344" t="s">
        <v>128</v>
      </c>
      <c r="E1108" s="345"/>
      <c r="F1108" s="344" t="s">
        <v>129</v>
      </c>
      <c r="G1108" s="345"/>
      <c r="H1108" s="340" t="s">
        <v>130</v>
      </c>
      <c r="I1108" s="340" t="s">
        <v>131</v>
      </c>
      <c r="J1108" s="340" t="s">
        <v>132</v>
      </c>
    </row>
    <row r="1109" spans="2:10" ht="27">
      <c r="B1109" s="142" t="s">
        <v>133</v>
      </c>
      <c r="C1109" s="146">
        <v>1108</v>
      </c>
      <c r="D1109" s="3" t="s">
        <v>2</v>
      </c>
      <c r="E1109" s="3" t="s">
        <v>134</v>
      </c>
      <c r="F1109" s="3" t="s">
        <v>2</v>
      </c>
      <c r="G1109" s="3" t="s">
        <v>134</v>
      </c>
      <c r="H1109" s="341"/>
      <c r="I1109" s="341"/>
      <c r="J1109" s="341"/>
    </row>
    <row r="1110" spans="2:10">
      <c r="B1110" s="142" t="s">
        <v>135</v>
      </c>
      <c r="C1110" s="146">
        <v>32002</v>
      </c>
      <c r="D1110" s="3">
        <v>1</v>
      </c>
      <c r="E1110" s="3">
        <v>2</v>
      </c>
      <c r="F1110" s="3">
        <v>3</v>
      </c>
      <c r="G1110" s="3">
        <v>4</v>
      </c>
      <c r="H1110" s="3">
        <v>5</v>
      </c>
      <c r="I1110" s="3">
        <v>6</v>
      </c>
      <c r="J1110" s="3">
        <v>7</v>
      </c>
    </row>
    <row r="1111" spans="2:10" ht="30" customHeight="1">
      <c r="B1111" s="142" t="s">
        <v>136</v>
      </c>
      <c r="C1111" s="304" t="s">
        <v>241</v>
      </c>
      <c r="D1111" s="305"/>
      <c r="E1111" s="305"/>
      <c r="F1111" s="305"/>
      <c r="G1111" s="305"/>
      <c r="H1111" s="305"/>
      <c r="I1111" s="305"/>
      <c r="J1111" s="306"/>
    </row>
    <row r="1112" spans="2:10" ht="200.25" customHeight="1">
      <c r="B1112" s="142" t="s">
        <v>297</v>
      </c>
      <c r="C1112" s="145" t="s">
        <v>237</v>
      </c>
      <c r="D1112" s="39" t="s">
        <v>28</v>
      </c>
      <c r="E1112" s="39" t="s">
        <v>28</v>
      </c>
      <c r="F1112" s="39" t="s">
        <v>28</v>
      </c>
      <c r="G1112" s="11"/>
      <c r="H1112" s="39" t="s">
        <v>28</v>
      </c>
      <c r="I1112" s="39" t="s">
        <v>28</v>
      </c>
      <c r="J1112" s="39" t="s">
        <v>28</v>
      </c>
    </row>
    <row r="1113" spans="2:10" ht="74.25" customHeight="1">
      <c r="B1113" s="142" t="s">
        <v>138</v>
      </c>
      <c r="C1113" s="145" t="s">
        <v>238</v>
      </c>
      <c r="D1113" s="39" t="s">
        <v>28</v>
      </c>
      <c r="E1113" s="39" t="s">
        <v>28</v>
      </c>
      <c r="F1113" s="39" t="s">
        <v>28</v>
      </c>
      <c r="G1113" s="39" t="s">
        <v>27</v>
      </c>
      <c r="H1113" s="39" t="s">
        <v>28</v>
      </c>
      <c r="I1113" s="39" t="s">
        <v>28</v>
      </c>
      <c r="J1113" s="39" t="s">
        <v>28</v>
      </c>
    </row>
    <row r="1114" spans="2:10" ht="45.75" customHeight="1">
      <c r="B1114" s="238" t="s">
        <v>227</v>
      </c>
      <c r="C1114" s="268" t="s">
        <v>239</v>
      </c>
      <c r="D1114" s="39" t="s">
        <v>28</v>
      </c>
      <c r="E1114" s="39" t="s">
        <v>28</v>
      </c>
      <c r="F1114" s="39" t="s">
        <v>28</v>
      </c>
      <c r="G1114" s="11"/>
      <c r="H1114" s="39" t="s">
        <v>28</v>
      </c>
      <c r="I1114" s="39" t="s">
        <v>28</v>
      </c>
      <c r="J1114" s="39" t="s">
        <v>28</v>
      </c>
    </row>
    <row r="1115" spans="2:10" ht="19.5" customHeight="1">
      <c r="B1115" s="348" t="s">
        <v>140</v>
      </c>
      <c r="C1115" s="348"/>
      <c r="D1115" s="38"/>
      <c r="E1115" s="38"/>
      <c r="F1115" s="38"/>
      <c r="G1115" s="38"/>
      <c r="H1115" s="38"/>
      <c r="I1115" s="38"/>
      <c r="J1115" s="38"/>
    </row>
    <row r="1116" spans="2:10" s="154" customFormat="1" ht="45.75" customHeight="1">
      <c r="B1116" s="376" t="s">
        <v>316</v>
      </c>
      <c r="C1116" s="377"/>
      <c r="D1116" s="45">
        <v>50</v>
      </c>
      <c r="E1116" s="45">
        <f>D1116</f>
        <v>50</v>
      </c>
      <c r="F1116" s="45">
        <v>50</v>
      </c>
      <c r="G1116" s="45">
        <f>F1116</f>
        <v>50</v>
      </c>
      <c r="H1116" s="179"/>
      <c r="I1116" s="45">
        <f>G1116-H1116</f>
        <v>50</v>
      </c>
      <c r="J1116" s="227" t="s">
        <v>348</v>
      </c>
    </row>
    <row r="1117" spans="2:10" ht="67.5" customHeight="1">
      <c r="B1117" s="343" t="s">
        <v>141</v>
      </c>
      <c r="C1117" s="343"/>
      <c r="D1117" s="183">
        <v>358564.5</v>
      </c>
      <c r="E1117" s="183">
        <f>D1117</f>
        <v>358564.5</v>
      </c>
      <c r="F1117" s="183">
        <v>358564.5</v>
      </c>
      <c r="G1117" s="183">
        <f>F1117</f>
        <v>358564.5</v>
      </c>
      <c r="H1117" s="43"/>
      <c r="I1117" s="183">
        <f>G1117-H1117</f>
        <v>358564.5</v>
      </c>
      <c r="J1117" s="227" t="s">
        <v>345</v>
      </c>
    </row>
    <row r="1118" spans="2:10">
      <c r="D1118" s="151"/>
      <c r="E1118" s="196"/>
      <c r="F1118" s="151"/>
    </row>
    <row r="1119" spans="2:10" s="154" customFormat="1">
      <c r="D1119" s="151"/>
      <c r="E1119" s="196"/>
      <c r="F1119" s="151"/>
    </row>
    <row r="1120" spans="2:10" s="154" customFormat="1">
      <c r="D1120" s="151"/>
      <c r="E1120" s="196"/>
      <c r="F1120" s="151"/>
    </row>
    <row r="1121" spans="2:10" ht="16.5" customHeight="1">
      <c r="B1121" s="156" t="s">
        <v>337</v>
      </c>
      <c r="C1121" s="335" t="s">
        <v>66</v>
      </c>
      <c r="D1121" s="335"/>
      <c r="E1121" s="335"/>
      <c r="F1121" s="290" t="s">
        <v>67</v>
      </c>
      <c r="G1121" s="290"/>
      <c r="H1121" s="291" t="s">
        <v>281</v>
      </c>
      <c r="I1121" s="291"/>
      <c r="J1121" s="291"/>
    </row>
    <row r="1122" spans="2:10">
      <c r="C1122" s="8"/>
      <c r="D1122" s="8"/>
      <c r="E1122" s="1"/>
      <c r="F1122" s="290" t="s">
        <v>68</v>
      </c>
      <c r="G1122" s="290"/>
      <c r="H1122" s="290" t="s">
        <v>69</v>
      </c>
      <c r="I1122" s="290"/>
      <c r="J1122" s="290"/>
    </row>
    <row r="1123" spans="2:10">
      <c r="B1123" s="141" t="s">
        <v>70</v>
      </c>
      <c r="D1123" s="8"/>
      <c r="E1123" s="8"/>
      <c r="F1123" s="8"/>
      <c r="G1123" s="8"/>
    </row>
    <row r="1124" spans="2:10" ht="16.5" customHeight="1">
      <c r="C1124" s="335" t="s">
        <v>71</v>
      </c>
      <c r="D1124" s="335"/>
      <c r="E1124" s="335"/>
      <c r="F1124" s="290" t="s">
        <v>67</v>
      </c>
      <c r="G1124" s="290"/>
      <c r="H1124" s="291" t="s">
        <v>216</v>
      </c>
      <c r="I1124" s="291"/>
      <c r="J1124" s="291"/>
    </row>
    <row r="1125" spans="2:10">
      <c r="C1125" s="8"/>
      <c r="D1125" s="8"/>
      <c r="E1125" s="8"/>
      <c r="F1125" s="290" t="s">
        <v>68</v>
      </c>
      <c r="G1125" s="290"/>
      <c r="H1125" s="290" t="s">
        <v>69</v>
      </c>
      <c r="I1125" s="290"/>
      <c r="J1125" s="290"/>
    </row>
    <row r="1126" spans="2:10" ht="17.25">
      <c r="C1126" s="248"/>
    </row>
  </sheetData>
  <mergeCells count="3232">
    <mergeCell ref="C594:E594"/>
    <mergeCell ref="F594:G594"/>
    <mergeCell ref="H594:J594"/>
    <mergeCell ref="F595:G595"/>
    <mergeCell ref="H595:J595"/>
    <mergeCell ref="B575:H575"/>
    <mergeCell ref="B576:C576"/>
    <mergeCell ref="D576:I576"/>
    <mergeCell ref="D578:E578"/>
    <mergeCell ref="F578:G578"/>
    <mergeCell ref="H578:H579"/>
    <mergeCell ref="I578:I579"/>
    <mergeCell ref="J578:J579"/>
    <mergeCell ref="C581:J581"/>
    <mergeCell ref="B585:C585"/>
    <mergeCell ref="B586:C586"/>
    <mergeCell ref="B587:C587"/>
    <mergeCell ref="C591:E591"/>
    <mergeCell ref="F591:G591"/>
    <mergeCell ref="H591:J591"/>
    <mergeCell ref="F592:G592"/>
    <mergeCell ref="H592:J592"/>
    <mergeCell ref="B559:I559"/>
    <mergeCell ref="B560:B561"/>
    <mergeCell ref="D560:I560"/>
    <mergeCell ref="D561:I561"/>
    <mergeCell ref="B562:I562"/>
    <mergeCell ref="B563:C563"/>
    <mergeCell ref="D563:I563"/>
    <mergeCell ref="B564:H564"/>
    <mergeCell ref="B565:C565"/>
    <mergeCell ref="D565:I565"/>
    <mergeCell ref="B566:I566"/>
    <mergeCell ref="B567:B569"/>
    <mergeCell ref="D567:I567"/>
    <mergeCell ref="D568:I568"/>
    <mergeCell ref="D569:I569"/>
    <mergeCell ref="B570:H570"/>
    <mergeCell ref="B571:B574"/>
    <mergeCell ref="D571:I571"/>
    <mergeCell ref="D572:I572"/>
    <mergeCell ref="D573:I573"/>
    <mergeCell ref="D574:I574"/>
    <mergeCell ref="B540:C540"/>
    <mergeCell ref="C544:E544"/>
    <mergeCell ref="F544:G544"/>
    <mergeCell ref="H544:J544"/>
    <mergeCell ref="F545:G545"/>
    <mergeCell ref="H545:J545"/>
    <mergeCell ref="C547:E547"/>
    <mergeCell ref="F547:G547"/>
    <mergeCell ref="H547:J547"/>
    <mergeCell ref="F548:G548"/>
    <mergeCell ref="H548:J548"/>
    <mergeCell ref="I551:J551"/>
    <mergeCell ref="B553:I553"/>
    <mergeCell ref="B554:I554"/>
    <mergeCell ref="B555:I555"/>
    <mergeCell ref="B557:B558"/>
    <mergeCell ref="D557:I557"/>
    <mergeCell ref="D558:I558"/>
    <mergeCell ref="B523:H523"/>
    <mergeCell ref="B524:B527"/>
    <mergeCell ref="D524:I524"/>
    <mergeCell ref="D525:I525"/>
    <mergeCell ref="D526:I526"/>
    <mergeCell ref="D527:I527"/>
    <mergeCell ref="B528:H528"/>
    <mergeCell ref="B529:C529"/>
    <mergeCell ref="D529:I529"/>
    <mergeCell ref="D531:E531"/>
    <mergeCell ref="F531:G531"/>
    <mergeCell ref="H531:H532"/>
    <mergeCell ref="I531:I532"/>
    <mergeCell ref="J531:J532"/>
    <mergeCell ref="C534:J534"/>
    <mergeCell ref="B538:C538"/>
    <mergeCell ref="B539:C539"/>
    <mergeCell ref="B508:I508"/>
    <mergeCell ref="B510:B511"/>
    <mergeCell ref="D510:I510"/>
    <mergeCell ref="D511:I511"/>
    <mergeCell ref="B512:I512"/>
    <mergeCell ref="B513:B514"/>
    <mergeCell ref="D513:I513"/>
    <mergeCell ref="D514:I514"/>
    <mergeCell ref="B515:I515"/>
    <mergeCell ref="B516:C516"/>
    <mergeCell ref="D516:I516"/>
    <mergeCell ref="B517:H517"/>
    <mergeCell ref="B518:C518"/>
    <mergeCell ref="D518:I518"/>
    <mergeCell ref="B519:I519"/>
    <mergeCell ref="B520:B522"/>
    <mergeCell ref="D520:I520"/>
    <mergeCell ref="D521:I521"/>
    <mergeCell ref="D522:I522"/>
    <mergeCell ref="C1121:E1121"/>
    <mergeCell ref="F1121:G1121"/>
    <mergeCell ref="H1121:J1121"/>
    <mergeCell ref="F1122:G1122"/>
    <mergeCell ref="H1122:J1122"/>
    <mergeCell ref="C1124:E1124"/>
    <mergeCell ref="F1124:G1124"/>
    <mergeCell ref="H1124:J1124"/>
    <mergeCell ref="B1094:H1094"/>
    <mergeCell ref="B1095:C1095"/>
    <mergeCell ref="D1095:I1095"/>
    <mergeCell ref="B1096:I1096"/>
    <mergeCell ref="B1004:H1004"/>
    <mergeCell ref="B1005:B1008"/>
    <mergeCell ref="D1005:I1005"/>
    <mergeCell ref="D1006:I1006"/>
    <mergeCell ref="D1007:I1007"/>
    <mergeCell ref="D1008:I1008"/>
    <mergeCell ref="D1097:I1097"/>
    <mergeCell ref="D1098:I1098"/>
    <mergeCell ref="D1099:I1099"/>
    <mergeCell ref="B1116:C1116"/>
    <mergeCell ref="C1026:E1026"/>
    <mergeCell ref="F1026:G1026"/>
    <mergeCell ref="H1026:J1026"/>
    <mergeCell ref="F1027:G1027"/>
    <mergeCell ref="H1027:J1027"/>
    <mergeCell ref="C1029:E1029"/>
    <mergeCell ref="F1029:G1029"/>
    <mergeCell ref="H1029:J1029"/>
    <mergeCell ref="F1030:G1030"/>
    <mergeCell ref="H1030:J1030"/>
    <mergeCell ref="F1125:G1125"/>
    <mergeCell ref="H1125:J1125"/>
    <mergeCell ref="B1097:B1099"/>
    <mergeCell ref="B1100:H1100"/>
    <mergeCell ref="B1101:B1104"/>
    <mergeCell ref="D1101:I1101"/>
    <mergeCell ref="D1102:I1102"/>
    <mergeCell ref="D1103:I1103"/>
    <mergeCell ref="D1104:I1104"/>
    <mergeCell ref="B1105:H1105"/>
    <mergeCell ref="B1106:C1106"/>
    <mergeCell ref="D1106:I1106"/>
    <mergeCell ref="B1020:C1020"/>
    <mergeCell ref="D1108:E1108"/>
    <mergeCell ref="F1108:G1108"/>
    <mergeCell ref="H1108:H1109"/>
    <mergeCell ref="I1108:I1109"/>
    <mergeCell ref="J1108:J1109"/>
    <mergeCell ref="C1111:J1111"/>
    <mergeCell ref="B1115:C1115"/>
    <mergeCell ref="B1117:C1117"/>
    <mergeCell ref="B1085:I1085"/>
    <mergeCell ref="B1087:B1088"/>
    <mergeCell ref="D1087:I1087"/>
    <mergeCell ref="D1088:I1088"/>
    <mergeCell ref="B1089:I1089"/>
    <mergeCell ref="B1090:B1091"/>
    <mergeCell ref="D1090:I1090"/>
    <mergeCell ref="D1091:I1091"/>
    <mergeCell ref="B1092:I1092"/>
    <mergeCell ref="B1093:C1093"/>
    <mergeCell ref="D1093:I1093"/>
    <mergeCell ref="B185:C185"/>
    <mergeCell ref="B186:C186"/>
    <mergeCell ref="B187:C187"/>
    <mergeCell ref="D851:I851"/>
    <mergeCell ref="B987:I987"/>
    <mergeCell ref="B988:I988"/>
    <mergeCell ref="B991:B992"/>
    <mergeCell ref="D991:I991"/>
    <mergeCell ref="D992:I992"/>
    <mergeCell ref="B993:I993"/>
    <mergeCell ref="B994:B995"/>
    <mergeCell ref="D994:I994"/>
    <mergeCell ref="D995:I995"/>
    <mergeCell ref="C875:J875"/>
    <mergeCell ref="B879:C879"/>
    <mergeCell ref="B880:C880"/>
    <mergeCell ref="B881:C881"/>
    <mergeCell ref="C885:E885"/>
    <mergeCell ref="F885:G885"/>
    <mergeCell ref="H885:J885"/>
    <mergeCell ref="D614:I614"/>
    <mergeCell ref="D615:I615"/>
    <mergeCell ref="D616:I616"/>
    <mergeCell ref="F641:G641"/>
    <mergeCell ref="H641:J641"/>
    <mergeCell ref="B634:C634"/>
    <mergeCell ref="C637:E637"/>
    <mergeCell ref="F637:G637"/>
    <mergeCell ref="H637:J637"/>
    <mergeCell ref="F638:G638"/>
    <mergeCell ref="H638:J638"/>
    <mergeCell ref="C640:E640"/>
    <mergeCell ref="I1081:J1081"/>
    <mergeCell ref="B996:I996"/>
    <mergeCell ref="B997:C997"/>
    <mergeCell ref="D997:I997"/>
    <mergeCell ref="B998:H998"/>
    <mergeCell ref="B999:C999"/>
    <mergeCell ref="D999:I999"/>
    <mergeCell ref="B1000:I1000"/>
    <mergeCell ref="B1001:B1003"/>
    <mergeCell ref="D1001:I1001"/>
    <mergeCell ref="D1002:I1002"/>
    <mergeCell ref="D1003:I1003"/>
    <mergeCell ref="F640:G640"/>
    <mergeCell ref="H640:J640"/>
    <mergeCell ref="D625:E625"/>
    <mergeCell ref="F625:G625"/>
    <mergeCell ref="H625:H626"/>
    <mergeCell ref="I625:I626"/>
    <mergeCell ref="J625:J626"/>
    <mergeCell ref="C628:J628"/>
    <mergeCell ref="B632:C632"/>
    <mergeCell ref="B633:C633"/>
    <mergeCell ref="H886:J886"/>
    <mergeCell ref="B859:I859"/>
    <mergeCell ref="B860:B862"/>
    <mergeCell ref="D860:I860"/>
    <mergeCell ref="D861:I861"/>
    <mergeCell ref="D862:I862"/>
    <mergeCell ref="B863:H863"/>
    <mergeCell ref="B864:B867"/>
    <mergeCell ref="D864:I864"/>
    <mergeCell ref="D865:I865"/>
    <mergeCell ref="H196:J196"/>
    <mergeCell ref="D214:I214"/>
    <mergeCell ref="B215:I215"/>
    <mergeCell ref="B216:B218"/>
    <mergeCell ref="D216:I216"/>
    <mergeCell ref="D217:I217"/>
    <mergeCell ref="D218:I218"/>
    <mergeCell ref="B219:H219"/>
    <mergeCell ref="B220:B223"/>
    <mergeCell ref="D220:I220"/>
    <mergeCell ref="D221:I221"/>
    <mergeCell ref="D222:I222"/>
    <mergeCell ref="D223:I223"/>
    <mergeCell ref="C244:E244"/>
    <mergeCell ref="F244:G244"/>
    <mergeCell ref="H244:J244"/>
    <mergeCell ref="B613:I613"/>
    <mergeCell ref="B296:C296"/>
    <mergeCell ref="B284:C284"/>
    <mergeCell ref="B291:C291"/>
    <mergeCell ref="B294:C294"/>
    <mergeCell ref="C303:E303"/>
    <mergeCell ref="B286:C286"/>
    <mergeCell ref="B261:H261"/>
    <mergeCell ref="F228:G228"/>
    <mergeCell ref="B235:C235"/>
    <mergeCell ref="B254:B255"/>
    <mergeCell ref="B290:C290"/>
    <mergeCell ref="F301:G301"/>
    <mergeCell ref="J387:J388"/>
    <mergeCell ref="B272:H272"/>
    <mergeCell ref="C231:J231"/>
    <mergeCell ref="C193:E193"/>
    <mergeCell ref="B346:C346"/>
    <mergeCell ref="B347:C347"/>
    <mergeCell ref="B348:C348"/>
    <mergeCell ref="B683:C683"/>
    <mergeCell ref="B684:C684"/>
    <mergeCell ref="B685:C685"/>
    <mergeCell ref="B686:C686"/>
    <mergeCell ref="F193:G193"/>
    <mergeCell ref="H193:J193"/>
    <mergeCell ref="F194:G194"/>
    <mergeCell ref="H194:J194"/>
    <mergeCell ref="I598:J598"/>
    <mergeCell ref="B600:I600"/>
    <mergeCell ref="B601:I601"/>
    <mergeCell ref="B602:I602"/>
    <mergeCell ref="B604:B605"/>
    <mergeCell ref="D604:I604"/>
    <mergeCell ref="B610:C610"/>
    <mergeCell ref="D610:I610"/>
    <mergeCell ref="B611:H611"/>
    <mergeCell ref="B612:C612"/>
    <mergeCell ref="D612:I612"/>
    <mergeCell ref="D257:I257"/>
    <mergeCell ref="D258:I258"/>
    <mergeCell ref="J228:J229"/>
    <mergeCell ref="B213:H213"/>
    <mergeCell ref="B214:C214"/>
    <mergeCell ref="F197:G197"/>
    <mergeCell ref="H197:J197"/>
    <mergeCell ref="C196:E196"/>
    <mergeCell ref="F196:G196"/>
    <mergeCell ref="C181:J181"/>
    <mergeCell ref="B189:C189"/>
    <mergeCell ref="D254:I254"/>
    <mergeCell ref="D255:I255"/>
    <mergeCell ref="B256:I256"/>
    <mergeCell ref="B257:B258"/>
    <mergeCell ref="H178:H179"/>
    <mergeCell ref="I178:I179"/>
    <mergeCell ref="B852:I852"/>
    <mergeCell ref="B853:B854"/>
    <mergeCell ref="B428:B431"/>
    <mergeCell ref="D428:I428"/>
    <mergeCell ref="D429:I429"/>
    <mergeCell ref="D430:I430"/>
    <mergeCell ref="D431:I431"/>
    <mergeCell ref="B259:I259"/>
    <mergeCell ref="B260:C260"/>
    <mergeCell ref="B395:C395"/>
    <mergeCell ref="B396:C396"/>
    <mergeCell ref="B397:C397"/>
    <mergeCell ref="C401:E401"/>
    <mergeCell ref="F401:G401"/>
    <mergeCell ref="C390:J390"/>
    <mergeCell ref="B394:C394"/>
    <mergeCell ref="I844:J844"/>
    <mergeCell ref="C404:E404"/>
    <mergeCell ref="F404:G404"/>
    <mergeCell ref="H404:J404"/>
    <mergeCell ref="F405:G405"/>
    <mergeCell ref="H405:J405"/>
    <mergeCell ref="B846:I846"/>
    <mergeCell ref="B847:I847"/>
    <mergeCell ref="B160:B161"/>
    <mergeCell ref="D160:I160"/>
    <mergeCell ref="D161:I161"/>
    <mergeCell ref="B162:I162"/>
    <mergeCell ref="B163:C163"/>
    <mergeCell ref="D163:I163"/>
    <mergeCell ref="B164:H164"/>
    <mergeCell ref="B165:C165"/>
    <mergeCell ref="D165:I165"/>
    <mergeCell ref="B166:I166"/>
    <mergeCell ref="B167:B169"/>
    <mergeCell ref="D167:I167"/>
    <mergeCell ref="D168:I168"/>
    <mergeCell ref="D169:I169"/>
    <mergeCell ref="B170:H170"/>
    <mergeCell ref="B171:B174"/>
    <mergeCell ref="D171:I171"/>
    <mergeCell ref="D172:I172"/>
    <mergeCell ref="D173:I173"/>
    <mergeCell ref="D174:I174"/>
    <mergeCell ref="D866:I866"/>
    <mergeCell ref="D867:I867"/>
    <mergeCell ref="B868:H868"/>
    <mergeCell ref="B869:C869"/>
    <mergeCell ref="D869:I869"/>
    <mergeCell ref="D872:E872"/>
    <mergeCell ref="B262:C262"/>
    <mergeCell ref="H301:J301"/>
    <mergeCell ref="B857:H857"/>
    <mergeCell ref="B858:C858"/>
    <mergeCell ref="D858:I858"/>
    <mergeCell ref="B614:B616"/>
    <mergeCell ref="F303:G303"/>
    <mergeCell ref="H303:J303"/>
    <mergeCell ref="F304:G304"/>
    <mergeCell ref="B292:C292"/>
    <mergeCell ref="B293:C293"/>
    <mergeCell ref="B848:I848"/>
    <mergeCell ref="B850:B851"/>
    <mergeCell ref="D262:I262"/>
    <mergeCell ref="B263:I263"/>
    <mergeCell ref="B264:B266"/>
    <mergeCell ref="D264:I264"/>
    <mergeCell ref="D265:I265"/>
    <mergeCell ref="D387:E387"/>
    <mergeCell ref="F387:G387"/>
    <mergeCell ref="B287:C287"/>
    <mergeCell ref="B288:C288"/>
    <mergeCell ref="B295:C295"/>
    <mergeCell ref="B289:C289"/>
    <mergeCell ref="H304:J304"/>
    <mergeCell ref="B285:C285"/>
    <mergeCell ref="B236:C236"/>
    <mergeCell ref="B237:C237"/>
    <mergeCell ref="C241:E241"/>
    <mergeCell ref="F241:G241"/>
    <mergeCell ref="B273:C273"/>
    <mergeCell ref="D273:I273"/>
    <mergeCell ref="D275:E275"/>
    <mergeCell ref="F275:G275"/>
    <mergeCell ref="H275:H276"/>
    <mergeCell ref="I275:I276"/>
    <mergeCell ref="D266:I266"/>
    <mergeCell ref="B267:H267"/>
    <mergeCell ref="B224:H224"/>
    <mergeCell ref="B225:C225"/>
    <mergeCell ref="D225:I225"/>
    <mergeCell ref="H387:H388"/>
    <mergeCell ref="I387:I388"/>
    <mergeCell ref="B372:C372"/>
    <mergeCell ref="D372:I372"/>
    <mergeCell ref="B373:H373"/>
    <mergeCell ref="B374:C374"/>
    <mergeCell ref="D374:I374"/>
    <mergeCell ref="B375:I375"/>
    <mergeCell ref="B376:B378"/>
    <mergeCell ref="D376:I376"/>
    <mergeCell ref="D377:I377"/>
    <mergeCell ref="B385:C385"/>
    <mergeCell ref="D385:I385"/>
    <mergeCell ref="B251:I251"/>
    <mergeCell ref="B252:I252"/>
    <mergeCell ref="B282:C282"/>
    <mergeCell ref="B283:C283"/>
    <mergeCell ref="D260:I260"/>
    <mergeCell ref="F300:G300"/>
    <mergeCell ref="H300:J300"/>
    <mergeCell ref="D321:I321"/>
    <mergeCell ref="D269:I269"/>
    <mergeCell ref="D270:I270"/>
    <mergeCell ref="D271:I271"/>
    <mergeCell ref="B25:H25"/>
    <mergeCell ref="B26:C26"/>
    <mergeCell ref="D26:I26"/>
    <mergeCell ref="D29:E29"/>
    <mergeCell ref="F29:G29"/>
    <mergeCell ref="H29:H30"/>
    <mergeCell ref="I29:I30"/>
    <mergeCell ref="B65:I65"/>
    <mergeCell ref="B66:C66"/>
    <mergeCell ref="D66:I66"/>
    <mergeCell ref="B67:H67"/>
    <mergeCell ref="B68:C68"/>
    <mergeCell ref="D68:I68"/>
    <mergeCell ref="B69:I69"/>
    <mergeCell ref="B70:B72"/>
    <mergeCell ref="D70:I70"/>
    <mergeCell ref="D71:I71"/>
    <mergeCell ref="D72:I72"/>
    <mergeCell ref="I54:J54"/>
    <mergeCell ref="B56:I56"/>
    <mergeCell ref="F245:G245"/>
    <mergeCell ref="H245:J245"/>
    <mergeCell ref="I228:I229"/>
    <mergeCell ref="H48:J48"/>
    <mergeCell ref="H241:J241"/>
    <mergeCell ref="F242:G242"/>
    <mergeCell ref="H242:J242"/>
    <mergeCell ref="D228:E228"/>
    <mergeCell ref="B159:I159"/>
    <mergeCell ref="F935:G935"/>
    <mergeCell ref="H935:J935"/>
    <mergeCell ref="B906:C906"/>
    <mergeCell ref="D906:I906"/>
    <mergeCell ref="B907:I907"/>
    <mergeCell ref="B908:B910"/>
    <mergeCell ref="D908:I908"/>
    <mergeCell ref="D909:I909"/>
    <mergeCell ref="D910:I910"/>
    <mergeCell ref="B911:H911"/>
    <mergeCell ref="B912:B915"/>
    <mergeCell ref="D912:I912"/>
    <mergeCell ref="D913:I913"/>
    <mergeCell ref="D914:I914"/>
    <mergeCell ref="D915:I915"/>
    <mergeCell ref="B916:H916"/>
    <mergeCell ref="B917:C917"/>
    <mergeCell ref="D917:I917"/>
    <mergeCell ref="J919:J920"/>
    <mergeCell ref="D919:E919"/>
    <mergeCell ref="I872:I873"/>
    <mergeCell ref="J872:J873"/>
    <mergeCell ref="F889:G889"/>
    <mergeCell ref="H889:J889"/>
    <mergeCell ref="C922:J922"/>
    <mergeCell ref="B926:C926"/>
    <mergeCell ref="B927:C927"/>
    <mergeCell ref="C931:E931"/>
    <mergeCell ref="F931:G931"/>
    <mergeCell ref="D77:I77"/>
    <mergeCell ref="B895:I895"/>
    <mergeCell ref="B896:I896"/>
    <mergeCell ref="B898:B899"/>
    <mergeCell ref="I1:J1"/>
    <mergeCell ref="B3:I3"/>
    <mergeCell ref="B4:I4"/>
    <mergeCell ref="B5:I5"/>
    <mergeCell ref="B21:B24"/>
    <mergeCell ref="D21:I21"/>
    <mergeCell ref="D22:I22"/>
    <mergeCell ref="D23:I23"/>
    <mergeCell ref="D24:I24"/>
    <mergeCell ref="B14:H14"/>
    <mergeCell ref="B15:C15"/>
    <mergeCell ref="D15:I15"/>
    <mergeCell ref="B16:I16"/>
    <mergeCell ref="B17:B19"/>
    <mergeCell ref="D17:I17"/>
    <mergeCell ref="D18:I18"/>
    <mergeCell ref="D19:I19"/>
    <mergeCell ref="B20:H20"/>
    <mergeCell ref="B7:B8"/>
    <mergeCell ref="D7:I7"/>
    <mergeCell ref="D8:I8"/>
    <mergeCell ref="B9:I9"/>
    <mergeCell ref="B10:B11"/>
    <mergeCell ref="D10:I10"/>
    <mergeCell ref="D11:I11"/>
    <mergeCell ref="B12:I12"/>
    <mergeCell ref="B13:C13"/>
    <mergeCell ref="C300:E300"/>
    <mergeCell ref="D13:I13"/>
    <mergeCell ref="C50:E50"/>
    <mergeCell ref="F50:G50"/>
    <mergeCell ref="H50:J50"/>
    <mergeCell ref="F51:G51"/>
    <mergeCell ref="H51:J51"/>
    <mergeCell ref="J29:J30"/>
    <mergeCell ref="C32:J32"/>
    <mergeCell ref="B36:C36"/>
    <mergeCell ref="B37:C37"/>
    <mergeCell ref="B38:C38"/>
    <mergeCell ref="B43:C43"/>
    <mergeCell ref="C47:E47"/>
    <mergeCell ref="F47:G47"/>
    <mergeCell ref="H47:J47"/>
    <mergeCell ref="B39:C39"/>
    <mergeCell ref="B40:C40"/>
    <mergeCell ref="B41:C41"/>
    <mergeCell ref="F48:G48"/>
    <mergeCell ref="J275:J276"/>
    <mergeCell ref="C278:J278"/>
    <mergeCell ref="B268:B271"/>
    <mergeCell ref="D268:I268"/>
    <mergeCell ref="B78:H78"/>
    <mergeCell ref="B79:C79"/>
    <mergeCell ref="D79:I79"/>
    <mergeCell ref="F102:G102"/>
    <mergeCell ref="H102:J102"/>
    <mergeCell ref="B90:C90"/>
    <mergeCell ref="I105:J105"/>
    <mergeCell ref="B107:I107"/>
    <mergeCell ref="B57:I57"/>
    <mergeCell ref="B58:I58"/>
    <mergeCell ref="B60:B61"/>
    <mergeCell ref="D60:I60"/>
    <mergeCell ref="D61:I61"/>
    <mergeCell ref="B62:I62"/>
    <mergeCell ref="B63:B64"/>
    <mergeCell ref="D63:I63"/>
    <mergeCell ref="D64:I64"/>
    <mergeCell ref="D81:E81"/>
    <mergeCell ref="F81:G81"/>
    <mergeCell ref="H81:H82"/>
    <mergeCell ref="I81:I82"/>
    <mergeCell ref="J81:J82"/>
    <mergeCell ref="C84:J84"/>
    <mergeCell ref="B88:C88"/>
    <mergeCell ref="B89:C89"/>
    <mergeCell ref="B73:H73"/>
    <mergeCell ref="B74:B77"/>
    <mergeCell ref="D74:I74"/>
    <mergeCell ref="D75:I75"/>
    <mergeCell ref="D76:I76"/>
    <mergeCell ref="B111:B112"/>
    <mergeCell ref="D111:I111"/>
    <mergeCell ref="D112:I112"/>
    <mergeCell ref="B93:C93"/>
    <mergeCell ref="C98:E98"/>
    <mergeCell ref="F98:G98"/>
    <mergeCell ref="H98:J98"/>
    <mergeCell ref="F99:G99"/>
    <mergeCell ref="H99:J99"/>
    <mergeCell ref="C101:E101"/>
    <mergeCell ref="F101:G101"/>
    <mergeCell ref="H101:J101"/>
    <mergeCell ref="B91:C91"/>
    <mergeCell ref="B120:I120"/>
    <mergeCell ref="B121:B123"/>
    <mergeCell ref="D121:I121"/>
    <mergeCell ref="D122:I122"/>
    <mergeCell ref="D123:I123"/>
    <mergeCell ref="B92:C92"/>
    <mergeCell ref="B108:I108"/>
    <mergeCell ref="B109:I109"/>
    <mergeCell ref="B124:H124"/>
    <mergeCell ref="B125:B128"/>
    <mergeCell ref="D125:I125"/>
    <mergeCell ref="D126:I126"/>
    <mergeCell ref="D127:I127"/>
    <mergeCell ref="D128:I128"/>
    <mergeCell ref="B113:I113"/>
    <mergeCell ref="B114:B115"/>
    <mergeCell ref="D114:I114"/>
    <mergeCell ref="D115:I115"/>
    <mergeCell ref="B116:I116"/>
    <mergeCell ref="B117:C117"/>
    <mergeCell ref="D117:I117"/>
    <mergeCell ref="B118:H118"/>
    <mergeCell ref="B119:C119"/>
    <mergeCell ref="D119:I119"/>
    <mergeCell ref="C147:E147"/>
    <mergeCell ref="F147:G147"/>
    <mergeCell ref="H147:J147"/>
    <mergeCell ref="F148:G148"/>
    <mergeCell ref="H148:J148"/>
    <mergeCell ref="B139:C139"/>
    <mergeCell ref="B140:C140"/>
    <mergeCell ref="C144:E144"/>
    <mergeCell ref="F144:G144"/>
    <mergeCell ref="H144:J144"/>
    <mergeCell ref="F145:G145"/>
    <mergeCell ref="H145:J145"/>
    <mergeCell ref="B129:H129"/>
    <mergeCell ref="B130:C130"/>
    <mergeCell ref="D130:I130"/>
    <mergeCell ref="D132:E132"/>
    <mergeCell ref="F132:G132"/>
    <mergeCell ref="H132:H133"/>
    <mergeCell ref="I132:I133"/>
    <mergeCell ref="J132:J133"/>
    <mergeCell ref="C135:J135"/>
    <mergeCell ref="I151:J151"/>
    <mergeCell ref="B153:I153"/>
    <mergeCell ref="B154:I154"/>
    <mergeCell ref="B155:I155"/>
    <mergeCell ref="B157:B158"/>
    <mergeCell ref="D157:I157"/>
    <mergeCell ref="D158:I158"/>
    <mergeCell ref="I248:J248"/>
    <mergeCell ref="B250:I250"/>
    <mergeCell ref="I200:J200"/>
    <mergeCell ref="B202:I202"/>
    <mergeCell ref="B203:I203"/>
    <mergeCell ref="B204:I204"/>
    <mergeCell ref="B206:B207"/>
    <mergeCell ref="D206:I206"/>
    <mergeCell ref="D207:I207"/>
    <mergeCell ref="B208:I208"/>
    <mergeCell ref="B209:B210"/>
    <mergeCell ref="D209:I209"/>
    <mergeCell ref="D210:I210"/>
    <mergeCell ref="B211:I211"/>
    <mergeCell ref="B212:C212"/>
    <mergeCell ref="D212:I212"/>
    <mergeCell ref="B238:C238"/>
    <mergeCell ref="B175:H175"/>
    <mergeCell ref="B176:C176"/>
    <mergeCell ref="D176:I176"/>
    <mergeCell ref="D178:E178"/>
    <mergeCell ref="F178:G178"/>
    <mergeCell ref="H228:H229"/>
    <mergeCell ref="B188:C188"/>
    <mergeCell ref="J178:J179"/>
    <mergeCell ref="B322:I322"/>
    <mergeCell ref="B323:B325"/>
    <mergeCell ref="D323:I323"/>
    <mergeCell ref="D324:I324"/>
    <mergeCell ref="D325:I325"/>
    <mergeCell ref="I307:J307"/>
    <mergeCell ref="B309:I309"/>
    <mergeCell ref="B310:I310"/>
    <mergeCell ref="B311:I311"/>
    <mergeCell ref="B313:B314"/>
    <mergeCell ref="D313:I313"/>
    <mergeCell ref="D314:I314"/>
    <mergeCell ref="B315:I315"/>
    <mergeCell ref="B316:B317"/>
    <mergeCell ref="D316:I316"/>
    <mergeCell ref="D317:I317"/>
    <mergeCell ref="B318:I318"/>
    <mergeCell ref="B319:C319"/>
    <mergeCell ref="D319:I319"/>
    <mergeCell ref="B320:H320"/>
    <mergeCell ref="B321:C321"/>
    <mergeCell ref="D334:E334"/>
    <mergeCell ref="F334:G334"/>
    <mergeCell ref="H334:H335"/>
    <mergeCell ref="I334:I335"/>
    <mergeCell ref="J334:J335"/>
    <mergeCell ref="C337:J337"/>
    <mergeCell ref="B341:C341"/>
    <mergeCell ref="B344:C344"/>
    <mergeCell ref="B345:C345"/>
    <mergeCell ref="B326:H326"/>
    <mergeCell ref="B327:B330"/>
    <mergeCell ref="D327:I327"/>
    <mergeCell ref="D328:I328"/>
    <mergeCell ref="D329:I329"/>
    <mergeCell ref="D330:I330"/>
    <mergeCell ref="B331:H331"/>
    <mergeCell ref="B332:C332"/>
    <mergeCell ref="D332:I332"/>
    <mergeCell ref="F357:G357"/>
    <mergeCell ref="H357:J357"/>
    <mergeCell ref="B342:C342"/>
    <mergeCell ref="B343:C343"/>
    <mergeCell ref="I408:J408"/>
    <mergeCell ref="B410:I410"/>
    <mergeCell ref="B411:I411"/>
    <mergeCell ref="B412:I412"/>
    <mergeCell ref="B414:B415"/>
    <mergeCell ref="D414:I414"/>
    <mergeCell ref="D415:I415"/>
    <mergeCell ref="B349:C349"/>
    <mergeCell ref="C353:E353"/>
    <mergeCell ref="F353:G353"/>
    <mergeCell ref="H353:J353"/>
    <mergeCell ref="F354:G354"/>
    <mergeCell ref="H354:J354"/>
    <mergeCell ref="C356:E356"/>
    <mergeCell ref="F356:G356"/>
    <mergeCell ref="H356:J356"/>
    <mergeCell ref="I360:J360"/>
    <mergeCell ref="B362:I362"/>
    <mergeCell ref="B363:I363"/>
    <mergeCell ref="B364:I364"/>
    <mergeCell ref="B366:B367"/>
    <mergeCell ref="D366:I366"/>
    <mergeCell ref="D367:I367"/>
    <mergeCell ref="B368:I368"/>
    <mergeCell ref="B369:B370"/>
    <mergeCell ref="D369:I369"/>
    <mergeCell ref="D370:I370"/>
    <mergeCell ref="B371:I371"/>
    <mergeCell ref="B416:I416"/>
    <mergeCell ref="D378:I378"/>
    <mergeCell ref="B379:H379"/>
    <mergeCell ref="B380:B383"/>
    <mergeCell ref="D380:I380"/>
    <mergeCell ref="D381:I381"/>
    <mergeCell ref="D382:I382"/>
    <mergeCell ref="D383:I383"/>
    <mergeCell ref="B384:H384"/>
    <mergeCell ref="B417:B418"/>
    <mergeCell ref="D417:I417"/>
    <mergeCell ref="D418:I418"/>
    <mergeCell ref="B419:I419"/>
    <mergeCell ref="B420:C420"/>
    <mergeCell ref="D420:I420"/>
    <mergeCell ref="B421:H421"/>
    <mergeCell ref="B422:C422"/>
    <mergeCell ref="D422:I422"/>
    <mergeCell ref="H402:J402"/>
    <mergeCell ref="H401:J401"/>
    <mergeCell ref="F402:G402"/>
    <mergeCell ref="B427:H427"/>
    <mergeCell ref="B423:I423"/>
    <mergeCell ref="B424:B426"/>
    <mergeCell ref="D424:I424"/>
    <mergeCell ref="D425:I425"/>
    <mergeCell ref="D426:I426"/>
    <mergeCell ref="C453:E453"/>
    <mergeCell ref="F453:G453"/>
    <mergeCell ref="H453:J453"/>
    <mergeCell ref="B432:H432"/>
    <mergeCell ref="B433:C433"/>
    <mergeCell ref="D433:I433"/>
    <mergeCell ref="D435:E435"/>
    <mergeCell ref="F435:G435"/>
    <mergeCell ref="H435:H436"/>
    <mergeCell ref="I435:I436"/>
    <mergeCell ref="J435:J436"/>
    <mergeCell ref="C438:J438"/>
    <mergeCell ref="F454:G454"/>
    <mergeCell ref="H454:J454"/>
    <mergeCell ref="B444:C444"/>
    <mergeCell ref="I457:J457"/>
    <mergeCell ref="B442:C442"/>
    <mergeCell ref="B443:C443"/>
    <mergeCell ref="B446:C446"/>
    <mergeCell ref="C450:E450"/>
    <mergeCell ref="F450:G450"/>
    <mergeCell ref="H450:J450"/>
    <mergeCell ref="F451:G451"/>
    <mergeCell ref="H451:J451"/>
    <mergeCell ref="B445:C445"/>
    <mergeCell ref="D484:E484"/>
    <mergeCell ref="F484:G484"/>
    <mergeCell ref="H484:H485"/>
    <mergeCell ref="I484:I485"/>
    <mergeCell ref="J484:J485"/>
    <mergeCell ref="B468:I468"/>
    <mergeCell ref="B469:C469"/>
    <mergeCell ref="D469:I469"/>
    <mergeCell ref="B470:H470"/>
    <mergeCell ref="B459:I459"/>
    <mergeCell ref="B460:I460"/>
    <mergeCell ref="B461:I461"/>
    <mergeCell ref="B463:B464"/>
    <mergeCell ref="D463:I463"/>
    <mergeCell ref="D464:I464"/>
    <mergeCell ref="B465:I465"/>
    <mergeCell ref="B466:B467"/>
    <mergeCell ref="D466:I466"/>
    <mergeCell ref="D467:I467"/>
    <mergeCell ref="C487:J487"/>
    <mergeCell ref="B491:C491"/>
    <mergeCell ref="B476:H476"/>
    <mergeCell ref="B477:B480"/>
    <mergeCell ref="D477:I477"/>
    <mergeCell ref="D478:I478"/>
    <mergeCell ref="D479:I479"/>
    <mergeCell ref="D480:I480"/>
    <mergeCell ref="B481:H481"/>
    <mergeCell ref="B482:C482"/>
    <mergeCell ref="D482:I482"/>
    <mergeCell ref="B471:C471"/>
    <mergeCell ref="D471:I471"/>
    <mergeCell ref="B472:I472"/>
    <mergeCell ref="B473:B475"/>
    <mergeCell ref="D473:I473"/>
    <mergeCell ref="D474:I474"/>
    <mergeCell ref="D475:I475"/>
    <mergeCell ref="F501:G501"/>
    <mergeCell ref="H501:J501"/>
    <mergeCell ref="B493:C493"/>
    <mergeCell ref="C497:E497"/>
    <mergeCell ref="F497:G497"/>
    <mergeCell ref="H497:J497"/>
    <mergeCell ref="F498:G498"/>
    <mergeCell ref="H498:J498"/>
    <mergeCell ref="C500:E500"/>
    <mergeCell ref="F500:G500"/>
    <mergeCell ref="H500:J500"/>
    <mergeCell ref="I644:J644"/>
    <mergeCell ref="B646:I646"/>
    <mergeCell ref="B647:I647"/>
    <mergeCell ref="D605:I605"/>
    <mergeCell ref="B606:I606"/>
    <mergeCell ref="B607:B608"/>
    <mergeCell ref="D607:I607"/>
    <mergeCell ref="D608:I608"/>
    <mergeCell ref="B617:H617"/>
    <mergeCell ref="B618:B621"/>
    <mergeCell ref="D618:I618"/>
    <mergeCell ref="D619:I619"/>
    <mergeCell ref="D620:I620"/>
    <mergeCell ref="D621:I621"/>
    <mergeCell ref="B622:H622"/>
    <mergeCell ref="B623:C623"/>
    <mergeCell ref="D623:I623"/>
    <mergeCell ref="B609:I609"/>
    <mergeCell ref="I504:J504"/>
    <mergeCell ref="B506:I506"/>
    <mergeCell ref="B507:I507"/>
    <mergeCell ref="B650:B651"/>
    <mergeCell ref="D650:I650"/>
    <mergeCell ref="D651:I651"/>
    <mergeCell ref="B652:I652"/>
    <mergeCell ref="B653:B654"/>
    <mergeCell ref="D653:I653"/>
    <mergeCell ref="D654:I654"/>
    <mergeCell ref="B663:H663"/>
    <mergeCell ref="B664:B667"/>
    <mergeCell ref="D664:I664"/>
    <mergeCell ref="D665:I665"/>
    <mergeCell ref="D666:I666"/>
    <mergeCell ref="D667:I667"/>
    <mergeCell ref="B668:H668"/>
    <mergeCell ref="B669:C669"/>
    <mergeCell ref="D669:I669"/>
    <mergeCell ref="B655:I655"/>
    <mergeCell ref="B656:C656"/>
    <mergeCell ref="D656:I656"/>
    <mergeCell ref="B657:H657"/>
    <mergeCell ref="B658:C658"/>
    <mergeCell ref="D658:I658"/>
    <mergeCell ref="B659:I659"/>
    <mergeCell ref="B660:B662"/>
    <mergeCell ref="D660:I660"/>
    <mergeCell ref="D661:I661"/>
    <mergeCell ref="D662:I662"/>
    <mergeCell ref="C691:E691"/>
    <mergeCell ref="F691:G691"/>
    <mergeCell ref="H691:J691"/>
    <mergeCell ref="F692:G692"/>
    <mergeCell ref="H692:J692"/>
    <mergeCell ref="C694:E694"/>
    <mergeCell ref="F694:G694"/>
    <mergeCell ref="H694:J694"/>
    <mergeCell ref="F695:G695"/>
    <mergeCell ref="H695:J695"/>
    <mergeCell ref="D671:E671"/>
    <mergeCell ref="F671:G671"/>
    <mergeCell ref="H671:H672"/>
    <mergeCell ref="I671:I672"/>
    <mergeCell ref="J671:J672"/>
    <mergeCell ref="C674:J674"/>
    <mergeCell ref="B678:C678"/>
    <mergeCell ref="B682:C682"/>
    <mergeCell ref="B687:C687"/>
    <mergeCell ref="B679:C679"/>
    <mergeCell ref="B680:C680"/>
    <mergeCell ref="B681:C681"/>
    <mergeCell ref="I698:J698"/>
    <mergeCell ref="B700:I700"/>
    <mergeCell ref="B701:I701"/>
    <mergeCell ref="B702:I702"/>
    <mergeCell ref="B704:B705"/>
    <mergeCell ref="D704:I704"/>
    <mergeCell ref="D705:I705"/>
    <mergeCell ref="B713:I713"/>
    <mergeCell ref="B714:B716"/>
    <mergeCell ref="D714:I714"/>
    <mergeCell ref="D715:I715"/>
    <mergeCell ref="D716:I716"/>
    <mergeCell ref="B717:H717"/>
    <mergeCell ref="B718:B721"/>
    <mergeCell ref="D718:I718"/>
    <mergeCell ref="D719:I719"/>
    <mergeCell ref="D720:I720"/>
    <mergeCell ref="D721:I721"/>
    <mergeCell ref="B706:I706"/>
    <mergeCell ref="B707:B708"/>
    <mergeCell ref="D707:I707"/>
    <mergeCell ref="D708:I708"/>
    <mergeCell ref="B709:I709"/>
    <mergeCell ref="B710:C710"/>
    <mergeCell ref="D710:I710"/>
    <mergeCell ref="B711:H711"/>
    <mergeCell ref="B712:C712"/>
    <mergeCell ref="D712:I712"/>
    <mergeCell ref="B732:C732"/>
    <mergeCell ref="B733:C733"/>
    <mergeCell ref="B734:C734"/>
    <mergeCell ref="B735:C735"/>
    <mergeCell ref="B737:C737"/>
    <mergeCell ref="B738:C738"/>
    <mergeCell ref="C742:E742"/>
    <mergeCell ref="F742:G742"/>
    <mergeCell ref="H742:J742"/>
    <mergeCell ref="B736:C736"/>
    <mergeCell ref="B722:H722"/>
    <mergeCell ref="B723:C723"/>
    <mergeCell ref="D723:I723"/>
    <mergeCell ref="D725:E725"/>
    <mergeCell ref="F725:G725"/>
    <mergeCell ref="H725:H726"/>
    <mergeCell ref="I725:I726"/>
    <mergeCell ref="J725:J726"/>
    <mergeCell ref="C728:J728"/>
    <mergeCell ref="B756:B757"/>
    <mergeCell ref="D756:I756"/>
    <mergeCell ref="D757:I757"/>
    <mergeCell ref="B758:I758"/>
    <mergeCell ref="B759:B760"/>
    <mergeCell ref="D759:I759"/>
    <mergeCell ref="D760:I760"/>
    <mergeCell ref="B761:I761"/>
    <mergeCell ref="B762:C762"/>
    <mergeCell ref="D762:I762"/>
    <mergeCell ref="I750:J750"/>
    <mergeCell ref="B752:I752"/>
    <mergeCell ref="B753:I753"/>
    <mergeCell ref="B754:I754"/>
    <mergeCell ref="F743:G743"/>
    <mergeCell ref="H743:J743"/>
    <mergeCell ref="C745:E745"/>
    <mergeCell ref="F745:G745"/>
    <mergeCell ref="H745:J745"/>
    <mergeCell ref="F746:G746"/>
    <mergeCell ref="H746:J746"/>
    <mergeCell ref="B770:B773"/>
    <mergeCell ref="D770:I770"/>
    <mergeCell ref="D771:I771"/>
    <mergeCell ref="D772:I772"/>
    <mergeCell ref="D773:I773"/>
    <mergeCell ref="B774:H774"/>
    <mergeCell ref="B775:C775"/>
    <mergeCell ref="D775:I775"/>
    <mergeCell ref="D777:E777"/>
    <mergeCell ref="F777:G777"/>
    <mergeCell ref="H777:H778"/>
    <mergeCell ref="I777:I778"/>
    <mergeCell ref="B763:H763"/>
    <mergeCell ref="B764:C764"/>
    <mergeCell ref="D764:I764"/>
    <mergeCell ref="B765:I765"/>
    <mergeCell ref="B766:B768"/>
    <mergeCell ref="D766:I766"/>
    <mergeCell ref="D767:I767"/>
    <mergeCell ref="D768:I768"/>
    <mergeCell ref="B769:H769"/>
    <mergeCell ref="C793:E793"/>
    <mergeCell ref="F793:G793"/>
    <mergeCell ref="H793:J793"/>
    <mergeCell ref="F794:G794"/>
    <mergeCell ref="H794:J794"/>
    <mergeCell ref="I797:J797"/>
    <mergeCell ref="B799:I799"/>
    <mergeCell ref="B800:I800"/>
    <mergeCell ref="B801:I801"/>
    <mergeCell ref="J777:J778"/>
    <mergeCell ref="C780:J780"/>
    <mergeCell ref="B784:C784"/>
    <mergeCell ref="B785:C785"/>
    <mergeCell ref="B786:C786"/>
    <mergeCell ref="C790:E790"/>
    <mergeCell ref="F790:G790"/>
    <mergeCell ref="H790:J790"/>
    <mergeCell ref="F791:G791"/>
    <mergeCell ref="H791:J791"/>
    <mergeCell ref="B810:H810"/>
    <mergeCell ref="B811:C811"/>
    <mergeCell ref="D811:I811"/>
    <mergeCell ref="B812:I812"/>
    <mergeCell ref="B813:B815"/>
    <mergeCell ref="D813:I813"/>
    <mergeCell ref="D814:I814"/>
    <mergeCell ref="D815:I815"/>
    <mergeCell ref="B816:H816"/>
    <mergeCell ref="B803:B804"/>
    <mergeCell ref="D803:I803"/>
    <mergeCell ref="D804:I804"/>
    <mergeCell ref="B805:I805"/>
    <mergeCell ref="B806:B807"/>
    <mergeCell ref="D806:I806"/>
    <mergeCell ref="D807:I807"/>
    <mergeCell ref="B808:I808"/>
    <mergeCell ref="B809:C809"/>
    <mergeCell ref="D809:I809"/>
    <mergeCell ref="I938:J938"/>
    <mergeCell ref="B940:I940"/>
    <mergeCell ref="B941:I941"/>
    <mergeCell ref="B942:I942"/>
    <mergeCell ref="J824:J825"/>
    <mergeCell ref="C827:J827"/>
    <mergeCell ref="B831:C831"/>
    <mergeCell ref="B832:C832"/>
    <mergeCell ref="B833:C833"/>
    <mergeCell ref="C837:E837"/>
    <mergeCell ref="F837:G837"/>
    <mergeCell ref="H837:J837"/>
    <mergeCell ref="F838:G838"/>
    <mergeCell ref="H838:J838"/>
    <mergeCell ref="B817:B820"/>
    <mergeCell ref="D817:I817"/>
    <mergeCell ref="D818:I818"/>
    <mergeCell ref="D819:I819"/>
    <mergeCell ref="D820:I820"/>
    <mergeCell ref="B821:H821"/>
    <mergeCell ref="B822:C822"/>
    <mergeCell ref="D822:I822"/>
    <mergeCell ref="D824:E824"/>
    <mergeCell ref="F824:G824"/>
    <mergeCell ref="H824:H825"/>
    <mergeCell ref="I824:I825"/>
    <mergeCell ref="D904:I904"/>
    <mergeCell ref="B905:H905"/>
    <mergeCell ref="D850:I850"/>
    <mergeCell ref="C888:E888"/>
    <mergeCell ref="F888:G888"/>
    <mergeCell ref="H888:J888"/>
    <mergeCell ref="C840:E840"/>
    <mergeCell ref="F840:G840"/>
    <mergeCell ref="H840:J840"/>
    <mergeCell ref="F841:G841"/>
    <mergeCell ref="H841:J841"/>
    <mergeCell ref="D898:I898"/>
    <mergeCell ref="D899:I899"/>
    <mergeCell ref="B900:I900"/>
    <mergeCell ref="B901:B902"/>
    <mergeCell ref="D901:I901"/>
    <mergeCell ref="D902:I902"/>
    <mergeCell ref="B903:I903"/>
    <mergeCell ref="F932:G932"/>
    <mergeCell ref="H932:J932"/>
    <mergeCell ref="C934:E934"/>
    <mergeCell ref="F934:G934"/>
    <mergeCell ref="H934:J934"/>
    <mergeCell ref="B904:C904"/>
    <mergeCell ref="F872:G872"/>
    <mergeCell ref="H872:H873"/>
    <mergeCell ref="F886:G886"/>
    <mergeCell ref="D853:I853"/>
    <mergeCell ref="D854:I854"/>
    <mergeCell ref="B855:I855"/>
    <mergeCell ref="B856:C856"/>
    <mergeCell ref="D856:I856"/>
    <mergeCell ref="H931:J931"/>
    <mergeCell ref="F919:G919"/>
    <mergeCell ref="H919:H920"/>
    <mergeCell ref="I919:I920"/>
    <mergeCell ref="I892:J892"/>
    <mergeCell ref="B894:I894"/>
    <mergeCell ref="C1015:J1015"/>
    <mergeCell ref="B1022:C1022"/>
    <mergeCell ref="B944:B945"/>
    <mergeCell ref="D944:I944"/>
    <mergeCell ref="D945:I945"/>
    <mergeCell ref="B946:I946"/>
    <mergeCell ref="B947:B948"/>
    <mergeCell ref="D947:I947"/>
    <mergeCell ref="D948:I948"/>
    <mergeCell ref="B949:I949"/>
    <mergeCell ref="B950:C950"/>
    <mergeCell ref="D950:I950"/>
    <mergeCell ref="B951:H951"/>
    <mergeCell ref="B952:C952"/>
    <mergeCell ref="D952:I952"/>
    <mergeCell ref="D961:I961"/>
    <mergeCell ref="B962:H962"/>
    <mergeCell ref="B963:C963"/>
    <mergeCell ref="D963:I963"/>
    <mergeCell ref="D956:I956"/>
    <mergeCell ref="B957:H957"/>
    <mergeCell ref="B953:I953"/>
    <mergeCell ref="B954:B956"/>
    <mergeCell ref="B958:B961"/>
    <mergeCell ref="D960:I960"/>
    <mergeCell ref="D958:I958"/>
    <mergeCell ref="D959:I959"/>
    <mergeCell ref="D954:I954"/>
    <mergeCell ref="D955:I955"/>
    <mergeCell ref="B1021:C1021"/>
    <mergeCell ref="B42:C42"/>
    <mergeCell ref="B492:C492"/>
    <mergeCell ref="J965:J966"/>
    <mergeCell ref="B1083:I1083"/>
    <mergeCell ref="B1084:I1084"/>
    <mergeCell ref="C968:J968"/>
    <mergeCell ref="B972:C972"/>
    <mergeCell ref="B973:C973"/>
    <mergeCell ref="C977:E977"/>
    <mergeCell ref="F977:G977"/>
    <mergeCell ref="H977:J977"/>
    <mergeCell ref="F978:G978"/>
    <mergeCell ref="H978:J978"/>
    <mergeCell ref="C980:E980"/>
    <mergeCell ref="F980:G980"/>
    <mergeCell ref="H980:J980"/>
    <mergeCell ref="F981:G981"/>
    <mergeCell ref="H981:J981"/>
    <mergeCell ref="J1012:J1013"/>
    <mergeCell ref="B1009:H1009"/>
    <mergeCell ref="B1010:C1010"/>
    <mergeCell ref="D1010:I1010"/>
    <mergeCell ref="D1012:E1012"/>
    <mergeCell ref="F1012:G1012"/>
    <mergeCell ref="H1012:H1013"/>
    <mergeCell ref="I1012:I1013"/>
    <mergeCell ref="I984:J984"/>
    <mergeCell ref="B986:I986"/>
    <mergeCell ref="D965:E965"/>
    <mergeCell ref="F965:G965"/>
    <mergeCell ref="H965:H966"/>
    <mergeCell ref="I965:I966"/>
    <mergeCell ref="I1033:J1033"/>
    <mergeCell ref="B1035:I1035"/>
    <mergeCell ref="B1036:I1036"/>
    <mergeCell ref="B1037:I1037"/>
    <mergeCell ref="B1040:B1041"/>
    <mergeCell ref="D1040:I1040"/>
    <mergeCell ref="D1041:I1041"/>
    <mergeCell ref="B1042:I1042"/>
    <mergeCell ref="B1043:B1044"/>
    <mergeCell ref="D1043:I1043"/>
    <mergeCell ref="D1044:I1044"/>
    <mergeCell ref="B1045:I1045"/>
    <mergeCell ref="B1046:C1046"/>
    <mergeCell ref="D1046:I1046"/>
    <mergeCell ref="B1047:H1047"/>
    <mergeCell ref="B1048:C1048"/>
    <mergeCell ref="D1048:I1048"/>
    <mergeCell ref="J1061:J1062"/>
    <mergeCell ref="C1064:J1064"/>
    <mergeCell ref="B1069:C1069"/>
    <mergeCell ref="B1070:C1070"/>
    <mergeCell ref="C1074:E1074"/>
    <mergeCell ref="F1074:G1074"/>
    <mergeCell ref="H1074:J1074"/>
    <mergeCell ref="F1075:G1075"/>
    <mergeCell ref="H1075:J1075"/>
    <mergeCell ref="C1077:E1077"/>
    <mergeCell ref="F1077:G1077"/>
    <mergeCell ref="H1077:J1077"/>
    <mergeCell ref="F1078:G1078"/>
    <mergeCell ref="H1078:J1078"/>
    <mergeCell ref="B1049:I1049"/>
    <mergeCell ref="B1050:B1052"/>
    <mergeCell ref="D1050:I1050"/>
    <mergeCell ref="D1051:I1051"/>
    <mergeCell ref="D1052:I1052"/>
    <mergeCell ref="B1053:H1053"/>
    <mergeCell ref="B1054:B1057"/>
    <mergeCell ref="D1054:I1054"/>
    <mergeCell ref="D1055:I1055"/>
    <mergeCell ref="D1056:I1056"/>
    <mergeCell ref="D1057:I1057"/>
    <mergeCell ref="B1058:H1058"/>
    <mergeCell ref="B1059:C1059"/>
    <mergeCell ref="D1059:I1059"/>
    <mergeCell ref="D1061:E1061"/>
    <mergeCell ref="F1061:G1061"/>
    <mergeCell ref="H1061:H1062"/>
    <mergeCell ref="I1061:I1062"/>
    <mergeCell ref="A648:H648"/>
    <mergeCell ref="I648:J648"/>
    <mergeCell ref="K648:Q648"/>
    <mergeCell ref="R648:Y648"/>
    <mergeCell ref="Z648:AG648"/>
    <mergeCell ref="AH648:AO648"/>
    <mergeCell ref="AP648:AW648"/>
    <mergeCell ref="AX648:BE648"/>
    <mergeCell ref="BF648:BM648"/>
    <mergeCell ref="BN648:BU648"/>
    <mergeCell ref="BV648:CC648"/>
    <mergeCell ref="CD648:CK648"/>
    <mergeCell ref="CL648:CS648"/>
    <mergeCell ref="CT648:DA648"/>
    <mergeCell ref="DB648:DI648"/>
    <mergeCell ref="DJ648:DQ648"/>
    <mergeCell ref="DR648:DY648"/>
    <mergeCell ref="DZ648:EG648"/>
    <mergeCell ref="EH648:EO648"/>
    <mergeCell ref="EP648:EW648"/>
    <mergeCell ref="EX648:FE648"/>
    <mergeCell ref="FF648:FM648"/>
    <mergeCell ref="FN648:FU648"/>
    <mergeCell ref="FV648:GC648"/>
    <mergeCell ref="GD648:GK648"/>
    <mergeCell ref="GL648:GS648"/>
    <mergeCell ref="GT648:HA648"/>
    <mergeCell ref="HB648:HI648"/>
    <mergeCell ref="HJ648:HQ648"/>
    <mergeCell ref="HR648:HY648"/>
    <mergeCell ref="HZ648:IG648"/>
    <mergeCell ref="IH648:IO648"/>
    <mergeCell ref="IP648:IW648"/>
    <mergeCell ref="IX648:JE648"/>
    <mergeCell ref="JF648:JM648"/>
    <mergeCell ref="JN648:JU648"/>
    <mergeCell ref="JV648:KC648"/>
    <mergeCell ref="KD648:KK648"/>
    <mergeCell ref="KL648:KS648"/>
    <mergeCell ref="KT648:LA648"/>
    <mergeCell ref="LB648:LI648"/>
    <mergeCell ref="LJ648:LQ648"/>
    <mergeCell ref="LR648:LY648"/>
    <mergeCell ref="LZ648:MG648"/>
    <mergeCell ref="MH648:MO648"/>
    <mergeCell ref="MP648:MW648"/>
    <mergeCell ref="MX648:NE648"/>
    <mergeCell ref="NF648:NM648"/>
    <mergeCell ref="NN648:NU648"/>
    <mergeCell ref="NV648:OC648"/>
    <mergeCell ref="OD648:OK648"/>
    <mergeCell ref="OL648:OS648"/>
    <mergeCell ref="OT648:PA648"/>
    <mergeCell ref="PB648:PI648"/>
    <mergeCell ref="PJ648:PQ648"/>
    <mergeCell ref="PR648:PY648"/>
    <mergeCell ref="PZ648:QG648"/>
    <mergeCell ref="QH648:QO648"/>
    <mergeCell ref="QP648:QW648"/>
    <mergeCell ref="QX648:RE648"/>
    <mergeCell ref="RF648:RM648"/>
    <mergeCell ref="RN648:RU648"/>
    <mergeCell ref="RV648:SC648"/>
    <mergeCell ref="SD648:SK648"/>
    <mergeCell ref="SL648:SS648"/>
    <mergeCell ref="ST648:TA648"/>
    <mergeCell ref="TB648:TI648"/>
    <mergeCell ref="TJ648:TQ648"/>
    <mergeCell ref="TR648:TY648"/>
    <mergeCell ref="TZ648:UG648"/>
    <mergeCell ref="UH648:UO648"/>
    <mergeCell ref="UP648:UW648"/>
    <mergeCell ref="UX648:VE648"/>
    <mergeCell ref="VF648:VM648"/>
    <mergeCell ref="VN648:VU648"/>
    <mergeCell ref="VV648:WC648"/>
    <mergeCell ref="WD648:WK648"/>
    <mergeCell ref="WL648:WS648"/>
    <mergeCell ref="WT648:XA648"/>
    <mergeCell ref="XB648:XI648"/>
    <mergeCell ref="XJ648:XQ648"/>
    <mergeCell ref="XR648:XY648"/>
    <mergeCell ref="XZ648:YG648"/>
    <mergeCell ref="YH648:YO648"/>
    <mergeCell ref="YP648:YW648"/>
    <mergeCell ref="YX648:ZE648"/>
    <mergeCell ref="ZF648:ZM648"/>
    <mergeCell ref="ZN648:ZU648"/>
    <mergeCell ref="ZV648:AAC648"/>
    <mergeCell ref="AAD648:AAK648"/>
    <mergeCell ref="AAL648:AAS648"/>
    <mergeCell ref="AAT648:ABA648"/>
    <mergeCell ref="ABB648:ABI648"/>
    <mergeCell ref="ABJ648:ABQ648"/>
    <mergeCell ref="ABR648:ABY648"/>
    <mergeCell ref="ABZ648:ACG648"/>
    <mergeCell ref="ACH648:ACO648"/>
    <mergeCell ref="ACP648:ACW648"/>
    <mergeCell ref="ACX648:ADE648"/>
    <mergeCell ref="ADF648:ADM648"/>
    <mergeCell ref="ADN648:ADU648"/>
    <mergeCell ref="ADV648:AEC648"/>
    <mergeCell ref="AED648:AEK648"/>
    <mergeCell ref="AEL648:AES648"/>
    <mergeCell ref="AET648:AFA648"/>
    <mergeCell ref="AFB648:AFI648"/>
    <mergeCell ref="AFJ648:AFQ648"/>
    <mergeCell ref="AFR648:AFY648"/>
    <mergeCell ref="AFZ648:AGG648"/>
    <mergeCell ref="AGH648:AGO648"/>
    <mergeCell ref="AGP648:AGW648"/>
    <mergeCell ref="AGX648:AHE648"/>
    <mergeCell ref="AHF648:AHM648"/>
    <mergeCell ref="AHN648:AHU648"/>
    <mergeCell ref="AHV648:AIC648"/>
    <mergeCell ref="AID648:AIK648"/>
    <mergeCell ref="AIL648:AIS648"/>
    <mergeCell ref="AIT648:AJA648"/>
    <mergeCell ref="AJB648:AJI648"/>
    <mergeCell ref="AJJ648:AJQ648"/>
    <mergeCell ref="AJR648:AJY648"/>
    <mergeCell ref="AJZ648:AKG648"/>
    <mergeCell ref="AKH648:AKO648"/>
    <mergeCell ref="AKP648:AKW648"/>
    <mergeCell ref="AKX648:ALE648"/>
    <mergeCell ref="ALF648:ALM648"/>
    <mergeCell ref="ALN648:ALU648"/>
    <mergeCell ref="ALV648:AMC648"/>
    <mergeCell ref="AMD648:AMK648"/>
    <mergeCell ref="AML648:AMS648"/>
    <mergeCell ref="AMT648:ANA648"/>
    <mergeCell ref="ANB648:ANI648"/>
    <mergeCell ref="ANJ648:ANQ648"/>
    <mergeCell ref="ANR648:ANY648"/>
    <mergeCell ref="ANZ648:AOG648"/>
    <mergeCell ref="AOH648:AOO648"/>
    <mergeCell ref="AOP648:AOW648"/>
    <mergeCell ref="AOX648:APE648"/>
    <mergeCell ref="APF648:APM648"/>
    <mergeCell ref="APN648:APU648"/>
    <mergeCell ref="APV648:AQC648"/>
    <mergeCell ref="AQD648:AQK648"/>
    <mergeCell ref="AQL648:AQS648"/>
    <mergeCell ref="AQT648:ARA648"/>
    <mergeCell ref="ARB648:ARI648"/>
    <mergeCell ref="ARJ648:ARQ648"/>
    <mergeCell ref="ARR648:ARY648"/>
    <mergeCell ref="ARZ648:ASG648"/>
    <mergeCell ref="ASH648:ASO648"/>
    <mergeCell ref="ASP648:ASW648"/>
    <mergeCell ref="ASX648:ATE648"/>
    <mergeCell ref="ATF648:ATM648"/>
    <mergeCell ref="ATN648:ATU648"/>
    <mergeCell ref="ATV648:AUC648"/>
    <mergeCell ref="AUD648:AUK648"/>
    <mergeCell ref="AUL648:AUS648"/>
    <mergeCell ref="AUT648:AVA648"/>
    <mergeCell ref="AVB648:AVI648"/>
    <mergeCell ref="AVJ648:AVQ648"/>
    <mergeCell ref="AVR648:AVY648"/>
    <mergeCell ref="AVZ648:AWG648"/>
    <mergeCell ref="AWH648:AWO648"/>
    <mergeCell ref="AWP648:AWW648"/>
    <mergeCell ref="AWX648:AXE648"/>
    <mergeCell ref="AXF648:AXM648"/>
    <mergeCell ref="AXN648:AXU648"/>
    <mergeCell ref="AXV648:AYC648"/>
    <mergeCell ref="AYD648:AYK648"/>
    <mergeCell ref="AYL648:AYS648"/>
    <mergeCell ref="AYT648:AZA648"/>
    <mergeCell ref="AZB648:AZI648"/>
    <mergeCell ref="AZJ648:AZQ648"/>
    <mergeCell ref="AZR648:AZY648"/>
    <mergeCell ref="AZZ648:BAG648"/>
    <mergeCell ref="BAH648:BAO648"/>
    <mergeCell ref="BAP648:BAW648"/>
    <mergeCell ref="BAX648:BBE648"/>
    <mergeCell ref="BBF648:BBM648"/>
    <mergeCell ref="BBN648:BBU648"/>
    <mergeCell ref="BBV648:BCC648"/>
    <mergeCell ref="BCD648:BCK648"/>
    <mergeCell ref="BCL648:BCS648"/>
    <mergeCell ref="BCT648:BDA648"/>
    <mergeCell ref="BDB648:BDI648"/>
    <mergeCell ref="BDJ648:BDQ648"/>
    <mergeCell ref="BDR648:BDY648"/>
    <mergeCell ref="BDZ648:BEG648"/>
    <mergeCell ref="BEH648:BEO648"/>
    <mergeCell ref="BEP648:BEW648"/>
    <mergeCell ref="BEX648:BFE648"/>
    <mergeCell ref="BFF648:BFM648"/>
    <mergeCell ref="BFN648:BFU648"/>
    <mergeCell ref="BFV648:BGC648"/>
    <mergeCell ref="BGD648:BGK648"/>
    <mergeCell ref="BGL648:BGS648"/>
    <mergeCell ref="BGT648:BHA648"/>
    <mergeCell ref="BHB648:BHI648"/>
    <mergeCell ref="BHJ648:BHQ648"/>
    <mergeCell ref="BHR648:BHY648"/>
    <mergeCell ref="BHZ648:BIG648"/>
    <mergeCell ref="BIH648:BIO648"/>
    <mergeCell ref="BIP648:BIW648"/>
    <mergeCell ref="BIX648:BJE648"/>
    <mergeCell ref="BJF648:BJM648"/>
    <mergeCell ref="BJN648:BJU648"/>
    <mergeCell ref="BJV648:BKC648"/>
    <mergeCell ref="BKD648:BKK648"/>
    <mergeCell ref="BKL648:BKS648"/>
    <mergeCell ref="BKT648:BLA648"/>
    <mergeCell ref="BLB648:BLI648"/>
    <mergeCell ref="BLJ648:BLQ648"/>
    <mergeCell ref="BLR648:BLY648"/>
    <mergeCell ref="BLZ648:BMG648"/>
    <mergeCell ref="BMH648:BMO648"/>
    <mergeCell ref="BMP648:BMW648"/>
    <mergeCell ref="BMX648:BNE648"/>
    <mergeCell ref="BNF648:BNM648"/>
    <mergeCell ref="BNN648:BNU648"/>
    <mergeCell ref="BNV648:BOC648"/>
    <mergeCell ref="BOD648:BOK648"/>
    <mergeCell ref="BOL648:BOS648"/>
    <mergeCell ref="BOT648:BPA648"/>
    <mergeCell ref="BPB648:BPI648"/>
    <mergeCell ref="BPJ648:BPQ648"/>
    <mergeCell ref="BPR648:BPY648"/>
    <mergeCell ref="BPZ648:BQG648"/>
    <mergeCell ref="BQH648:BQO648"/>
    <mergeCell ref="BQP648:BQW648"/>
    <mergeCell ref="BQX648:BRE648"/>
    <mergeCell ref="BRF648:BRM648"/>
    <mergeCell ref="BRN648:BRU648"/>
    <mergeCell ref="BRV648:BSC648"/>
    <mergeCell ref="BSD648:BSK648"/>
    <mergeCell ref="BSL648:BSS648"/>
    <mergeCell ref="BST648:BTA648"/>
    <mergeCell ref="BTB648:BTI648"/>
    <mergeCell ref="BTJ648:BTQ648"/>
    <mergeCell ref="BTR648:BTY648"/>
    <mergeCell ref="BTZ648:BUG648"/>
    <mergeCell ref="BUH648:BUO648"/>
    <mergeCell ref="BUP648:BUW648"/>
    <mergeCell ref="BUX648:BVE648"/>
    <mergeCell ref="BVF648:BVM648"/>
    <mergeCell ref="BVN648:BVU648"/>
    <mergeCell ref="BVV648:BWC648"/>
    <mergeCell ref="BWD648:BWK648"/>
    <mergeCell ref="BWL648:BWS648"/>
    <mergeCell ref="BWT648:BXA648"/>
    <mergeCell ref="BXB648:BXI648"/>
    <mergeCell ref="BXJ648:BXQ648"/>
    <mergeCell ref="BXR648:BXY648"/>
    <mergeCell ref="BXZ648:BYG648"/>
    <mergeCell ref="BYH648:BYO648"/>
    <mergeCell ref="BYP648:BYW648"/>
    <mergeCell ref="BYX648:BZE648"/>
    <mergeCell ref="BZF648:BZM648"/>
    <mergeCell ref="BZN648:BZU648"/>
    <mergeCell ref="BZV648:CAC648"/>
    <mergeCell ref="CAD648:CAK648"/>
    <mergeCell ref="CAL648:CAS648"/>
    <mergeCell ref="CAT648:CBA648"/>
    <mergeCell ref="CBB648:CBI648"/>
    <mergeCell ref="CBJ648:CBQ648"/>
    <mergeCell ref="CBR648:CBY648"/>
    <mergeCell ref="CBZ648:CCG648"/>
    <mergeCell ref="CCH648:CCO648"/>
    <mergeCell ref="CCP648:CCW648"/>
    <mergeCell ref="CCX648:CDE648"/>
    <mergeCell ref="CDF648:CDM648"/>
    <mergeCell ref="CDN648:CDU648"/>
    <mergeCell ref="CDV648:CEC648"/>
    <mergeCell ref="CED648:CEK648"/>
    <mergeCell ref="CEL648:CES648"/>
    <mergeCell ref="CET648:CFA648"/>
    <mergeCell ref="CFB648:CFI648"/>
    <mergeCell ref="CFJ648:CFQ648"/>
    <mergeCell ref="CFR648:CFY648"/>
    <mergeCell ref="CFZ648:CGG648"/>
    <mergeCell ref="CGH648:CGO648"/>
    <mergeCell ref="CGP648:CGW648"/>
    <mergeCell ref="CGX648:CHE648"/>
    <mergeCell ref="CHF648:CHM648"/>
    <mergeCell ref="CHN648:CHU648"/>
    <mergeCell ref="CHV648:CIC648"/>
    <mergeCell ref="CID648:CIK648"/>
    <mergeCell ref="CIL648:CIS648"/>
    <mergeCell ref="CIT648:CJA648"/>
    <mergeCell ref="CJB648:CJI648"/>
    <mergeCell ref="CJJ648:CJQ648"/>
    <mergeCell ref="CJR648:CJY648"/>
    <mergeCell ref="CJZ648:CKG648"/>
    <mergeCell ref="CKH648:CKO648"/>
    <mergeCell ref="CKP648:CKW648"/>
    <mergeCell ref="CKX648:CLE648"/>
    <mergeCell ref="CLF648:CLM648"/>
    <mergeCell ref="CLN648:CLU648"/>
    <mergeCell ref="CLV648:CMC648"/>
    <mergeCell ref="CMD648:CMK648"/>
    <mergeCell ref="CML648:CMS648"/>
    <mergeCell ref="CMT648:CNA648"/>
    <mergeCell ref="CNB648:CNI648"/>
    <mergeCell ref="CNJ648:CNQ648"/>
    <mergeCell ref="CNR648:CNY648"/>
    <mergeCell ref="CNZ648:COG648"/>
    <mergeCell ref="COH648:COO648"/>
    <mergeCell ref="COP648:COW648"/>
    <mergeCell ref="COX648:CPE648"/>
    <mergeCell ref="CPF648:CPM648"/>
    <mergeCell ref="CPN648:CPU648"/>
    <mergeCell ref="CPV648:CQC648"/>
    <mergeCell ref="CQD648:CQK648"/>
    <mergeCell ref="CQL648:CQS648"/>
    <mergeCell ref="CQT648:CRA648"/>
    <mergeCell ref="CRB648:CRI648"/>
    <mergeCell ref="CRJ648:CRQ648"/>
    <mergeCell ref="CRR648:CRY648"/>
    <mergeCell ref="CRZ648:CSG648"/>
    <mergeCell ref="CSH648:CSO648"/>
    <mergeCell ref="CSP648:CSW648"/>
    <mergeCell ref="CSX648:CTE648"/>
    <mergeCell ref="CTF648:CTM648"/>
    <mergeCell ref="CTN648:CTU648"/>
    <mergeCell ref="CTV648:CUC648"/>
    <mergeCell ref="CUD648:CUK648"/>
    <mergeCell ref="CUL648:CUS648"/>
    <mergeCell ref="CUT648:CVA648"/>
    <mergeCell ref="CVB648:CVI648"/>
    <mergeCell ref="CVJ648:CVQ648"/>
    <mergeCell ref="CVR648:CVY648"/>
    <mergeCell ref="CVZ648:CWG648"/>
    <mergeCell ref="CWH648:CWO648"/>
    <mergeCell ref="CWP648:CWW648"/>
    <mergeCell ref="CWX648:CXE648"/>
    <mergeCell ref="CXF648:CXM648"/>
    <mergeCell ref="CXN648:CXU648"/>
    <mergeCell ref="CXV648:CYC648"/>
    <mergeCell ref="CYD648:CYK648"/>
    <mergeCell ref="CYL648:CYS648"/>
    <mergeCell ref="CYT648:CZA648"/>
    <mergeCell ref="CZB648:CZI648"/>
    <mergeCell ref="CZJ648:CZQ648"/>
    <mergeCell ref="CZR648:CZY648"/>
    <mergeCell ref="CZZ648:DAG648"/>
    <mergeCell ref="DAH648:DAO648"/>
    <mergeCell ref="DAP648:DAW648"/>
    <mergeCell ref="DAX648:DBE648"/>
    <mergeCell ref="DBF648:DBM648"/>
    <mergeCell ref="DBN648:DBU648"/>
    <mergeCell ref="DBV648:DCC648"/>
    <mergeCell ref="DCD648:DCK648"/>
    <mergeCell ref="DCL648:DCS648"/>
    <mergeCell ref="DCT648:DDA648"/>
    <mergeCell ref="DDB648:DDI648"/>
    <mergeCell ref="DDJ648:DDQ648"/>
    <mergeCell ref="DDR648:DDY648"/>
    <mergeCell ref="DDZ648:DEG648"/>
    <mergeCell ref="DEH648:DEO648"/>
    <mergeCell ref="DEP648:DEW648"/>
    <mergeCell ref="DEX648:DFE648"/>
    <mergeCell ref="DFF648:DFM648"/>
    <mergeCell ref="DFN648:DFU648"/>
    <mergeCell ref="DFV648:DGC648"/>
    <mergeCell ref="DGD648:DGK648"/>
    <mergeCell ref="DGL648:DGS648"/>
    <mergeCell ref="DGT648:DHA648"/>
    <mergeCell ref="DHB648:DHI648"/>
    <mergeCell ref="DHJ648:DHQ648"/>
    <mergeCell ref="DHR648:DHY648"/>
    <mergeCell ref="DHZ648:DIG648"/>
    <mergeCell ref="DIH648:DIO648"/>
    <mergeCell ref="DIP648:DIW648"/>
    <mergeCell ref="DIX648:DJE648"/>
    <mergeCell ref="DJF648:DJM648"/>
    <mergeCell ref="DJN648:DJU648"/>
    <mergeCell ref="DJV648:DKC648"/>
    <mergeCell ref="DKD648:DKK648"/>
    <mergeCell ref="DKL648:DKS648"/>
    <mergeCell ref="DKT648:DLA648"/>
    <mergeCell ref="DLB648:DLI648"/>
    <mergeCell ref="DLJ648:DLQ648"/>
    <mergeCell ref="DLR648:DLY648"/>
    <mergeCell ref="DLZ648:DMG648"/>
    <mergeCell ref="DMH648:DMO648"/>
    <mergeCell ref="DMP648:DMW648"/>
    <mergeCell ref="DMX648:DNE648"/>
    <mergeCell ref="DNF648:DNM648"/>
    <mergeCell ref="DNN648:DNU648"/>
    <mergeCell ref="DNV648:DOC648"/>
    <mergeCell ref="DOD648:DOK648"/>
    <mergeCell ref="DOL648:DOS648"/>
    <mergeCell ref="DOT648:DPA648"/>
    <mergeCell ref="DPB648:DPI648"/>
    <mergeCell ref="DPJ648:DPQ648"/>
    <mergeCell ref="DPR648:DPY648"/>
    <mergeCell ref="DPZ648:DQG648"/>
    <mergeCell ref="DQH648:DQO648"/>
    <mergeCell ref="DQP648:DQW648"/>
    <mergeCell ref="DQX648:DRE648"/>
    <mergeCell ref="DRF648:DRM648"/>
    <mergeCell ref="DRN648:DRU648"/>
    <mergeCell ref="DRV648:DSC648"/>
    <mergeCell ref="DSD648:DSK648"/>
    <mergeCell ref="DSL648:DSS648"/>
    <mergeCell ref="DST648:DTA648"/>
    <mergeCell ref="DTB648:DTI648"/>
    <mergeCell ref="DTJ648:DTQ648"/>
    <mergeCell ref="DTR648:DTY648"/>
    <mergeCell ref="DTZ648:DUG648"/>
    <mergeCell ref="DUH648:DUO648"/>
    <mergeCell ref="DUP648:DUW648"/>
    <mergeCell ref="DUX648:DVE648"/>
    <mergeCell ref="DVF648:DVM648"/>
    <mergeCell ref="DVN648:DVU648"/>
    <mergeCell ref="DVV648:DWC648"/>
    <mergeCell ref="DWD648:DWK648"/>
    <mergeCell ref="DWL648:DWS648"/>
    <mergeCell ref="DWT648:DXA648"/>
    <mergeCell ref="DXB648:DXI648"/>
    <mergeCell ref="DXJ648:DXQ648"/>
    <mergeCell ref="DXR648:DXY648"/>
    <mergeCell ref="DXZ648:DYG648"/>
    <mergeCell ref="DYH648:DYO648"/>
    <mergeCell ref="DYP648:DYW648"/>
    <mergeCell ref="DYX648:DZE648"/>
    <mergeCell ref="DZF648:DZM648"/>
    <mergeCell ref="DZN648:DZU648"/>
    <mergeCell ref="DZV648:EAC648"/>
    <mergeCell ref="EAD648:EAK648"/>
    <mergeCell ref="EAL648:EAS648"/>
    <mergeCell ref="EAT648:EBA648"/>
    <mergeCell ref="EBB648:EBI648"/>
    <mergeCell ref="EBJ648:EBQ648"/>
    <mergeCell ref="EBR648:EBY648"/>
    <mergeCell ref="EBZ648:ECG648"/>
    <mergeCell ref="ECH648:ECO648"/>
    <mergeCell ref="ECP648:ECW648"/>
    <mergeCell ref="ECX648:EDE648"/>
    <mergeCell ref="EDF648:EDM648"/>
    <mergeCell ref="EDN648:EDU648"/>
    <mergeCell ref="EDV648:EEC648"/>
    <mergeCell ref="EED648:EEK648"/>
    <mergeCell ref="EEL648:EES648"/>
    <mergeCell ref="EET648:EFA648"/>
    <mergeCell ref="EFB648:EFI648"/>
    <mergeCell ref="EFJ648:EFQ648"/>
    <mergeCell ref="EFR648:EFY648"/>
    <mergeCell ref="EFZ648:EGG648"/>
    <mergeCell ref="EGH648:EGO648"/>
    <mergeCell ref="EGP648:EGW648"/>
    <mergeCell ref="EGX648:EHE648"/>
    <mergeCell ref="EHF648:EHM648"/>
    <mergeCell ref="EHN648:EHU648"/>
    <mergeCell ref="EHV648:EIC648"/>
    <mergeCell ref="EID648:EIK648"/>
    <mergeCell ref="EIL648:EIS648"/>
    <mergeCell ref="EIT648:EJA648"/>
    <mergeCell ref="EJB648:EJI648"/>
    <mergeCell ref="EJJ648:EJQ648"/>
    <mergeCell ref="EJR648:EJY648"/>
    <mergeCell ref="EJZ648:EKG648"/>
    <mergeCell ref="EKH648:EKO648"/>
    <mergeCell ref="EKP648:EKW648"/>
    <mergeCell ref="EKX648:ELE648"/>
    <mergeCell ref="ELF648:ELM648"/>
    <mergeCell ref="ELN648:ELU648"/>
    <mergeCell ref="ELV648:EMC648"/>
    <mergeCell ref="EMD648:EMK648"/>
    <mergeCell ref="EML648:EMS648"/>
    <mergeCell ref="EMT648:ENA648"/>
    <mergeCell ref="ENB648:ENI648"/>
    <mergeCell ref="ENJ648:ENQ648"/>
    <mergeCell ref="ENR648:ENY648"/>
    <mergeCell ref="ENZ648:EOG648"/>
    <mergeCell ref="EOH648:EOO648"/>
    <mergeCell ref="EOP648:EOW648"/>
    <mergeCell ref="EOX648:EPE648"/>
    <mergeCell ref="EPF648:EPM648"/>
    <mergeCell ref="EPN648:EPU648"/>
    <mergeCell ref="EPV648:EQC648"/>
    <mergeCell ref="EQD648:EQK648"/>
    <mergeCell ref="EQL648:EQS648"/>
    <mergeCell ref="EQT648:ERA648"/>
    <mergeCell ref="ERB648:ERI648"/>
    <mergeCell ref="ERJ648:ERQ648"/>
    <mergeCell ref="ERR648:ERY648"/>
    <mergeCell ref="ERZ648:ESG648"/>
    <mergeCell ref="ESH648:ESO648"/>
    <mergeCell ref="ESP648:ESW648"/>
    <mergeCell ref="ESX648:ETE648"/>
    <mergeCell ref="ETF648:ETM648"/>
    <mergeCell ref="ETN648:ETU648"/>
    <mergeCell ref="ETV648:EUC648"/>
    <mergeCell ref="EUD648:EUK648"/>
    <mergeCell ref="EUL648:EUS648"/>
    <mergeCell ref="EUT648:EVA648"/>
    <mergeCell ref="EVB648:EVI648"/>
    <mergeCell ref="EVJ648:EVQ648"/>
    <mergeCell ref="EVR648:EVY648"/>
    <mergeCell ref="EVZ648:EWG648"/>
    <mergeCell ref="EWH648:EWO648"/>
    <mergeCell ref="EWP648:EWW648"/>
    <mergeCell ref="EWX648:EXE648"/>
    <mergeCell ref="EXF648:EXM648"/>
    <mergeCell ref="EXN648:EXU648"/>
    <mergeCell ref="EXV648:EYC648"/>
    <mergeCell ref="EYD648:EYK648"/>
    <mergeCell ref="EYL648:EYS648"/>
    <mergeCell ref="EYT648:EZA648"/>
    <mergeCell ref="EZB648:EZI648"/>
    <mergeCell ref="EZJ648:EZQ648"/>
    <mergeCell ref="EZR648:EZY648"/>
    <mergeCell ref="EZZ648:FAG648"/>
    <mergeCell ref="FAH648:FAO648"/>
    <mergeCell ref="FAP648:FAW648"/>
    <mergeCell ref="FAX648:FBE648"/>
    <mergeCell ref="FBF648:FBM648"/>
    <mergeCell ref="FBN648:FBU648"/>
    <mergeCell ref="FBV648:FCC648"/>
    <mergeCell ref="FCD648:FCK648"/>
    <mergeCell ref="FCL648:FCS648"/>
    <mergeCell ref="FCT648:FDA648"/>
    <mergeCell ref="FDB648:FDI648"/>
    <mergeCell ref="FDJ648:FDQ648"/>
    <mergeCell ref="FDR648:FDY648"/>
    <mergeCell ref="FDZ648:FEG648"/>
    <mergeCell ref="FEH648:FEO648"/>
    <mergeCell ref="FEP648:FEW648"/>
    <mergeCell ref="FEX648:FFE648"/>
    <mergeCell ref="FFF648:FFM648"/>
    <mergeCell ref="FFN648:FFU648"/>
    <mergeCell ref="FFV648:FGC648"/>
    <mergeCell ref="FGD648:FGK648"/>
    <mergeCell ref="FGL648:FGS648"/>
    <mergeCell ref="FGT648:FHA648"/>
    <mergeCell ref="FHB648:FHI648"/>
    <mergeCell ref="FHJ648:FHQ648"/>
    <mergeCell ref="FHR648:FHY648"/>
    <mergeCell ref="FHZ648:FIG648"/>
    <mergeCell ref="FIH648:FIO648"/>
    <mergeCell ref="FIP648:FIW648"/>
    <mergeCell ref="FIX648:FJE648"/>
    <mergeCell ref="FJF648:FJM648"/>
    <mergeCell ref="FJN648:FJU648"/>
    <mergeCell ref="FJV648:FKC648"/>
    <mergeCell ref="FKD648:FKK648"/>
    <mergeCell ref="FKL648:FKS648"/>
    <mergeCell ref="FKT648:FLA648"/>
    <mergeCell ref="FLB648:FLI648"/>
    <mergeCell ref="FLJ648:FLQ648"/>
    <mergeCell ref="FLR648:FLY648"/>
    <mergeCell ref="FLZ648:FMG648"/>
    <mergeCell ref="FMH648:FMO648"/>
    <mergeCell ref="FMP648:FMW648"/>
    <mergeCell ref="FMX648:FNE648"/>
    <mergeCell ref="FNF648:FNM648"/>
    <mergeCell ref="FNN648:FNU648"/>
    <mergeCell ref="FNV648:FOC648"/>
    <mergeCell ref="FOD648:FOK648"/>
    <mergeCell ref="FOL648:FOS648"/>
    <mergeCell ref="FOT648:FPA648"/>
    <mergeCell ref="FPB648:FPI648"/>
    <mergeCell ref="FPJ648:FPQ648"/>
    <mergeCell ref="FPR648:FPY648"/>
    <mergeCell ref="FPZ648:FQG648"/>
    <mergeCell ref="FQH648:FQO648"/>
    <mergeCell ref="FQP648:FQW648"/>
    <mergeCell ref="FQX648:FRE648"/>
    <mergeCell ref="FRF648:FRM648"/>
    <mergeCell ref="FRN648:FRU648"/>
    <mergeCell ref="FRV648:FSC648"/>
    <mergeCell ref="FSD648:FSK648"/>
    <mergeCell ref="FSL648:FSS648"/>
    <mergeCell ref="FST648:FTA648"/>
    <mergeCell ref="FTB648:FTI648"/>
    <mergeCell ref="FTJ648:FTQ648"/>
    <mergeCell ref="FTR648:FTY648"/>
    <mergeCell ref="FTZ648:FUG648"/>
    <mergeCell ref="FUH648:FUO648"/>
    <mergeCell ref="FUP648:FUW648"/>
    <mergeCell ref="FUX648:FVE648"/>
    <mergeCell ref="FVF648:FVM648"/>
    <mergeCell ref="FVN648:FVU648"/>
    <mergeCell ref="FVV648:FWC648"/>
    <mergeCell ref="FWD648:FWK648"/>
    <mergeCell ref="FWL648:FWS648"/>
    <mergeCell ref="FWT648:FXA648"/>
    <mergeCell ref="FXB648:FXI648"/>
    <mergeCell ref="FXJ648:FXQ648"/>
    <mergeCell ref="FXR648:FXY648"/>
    <mergeCell ref="FXZ648:FYG648"/>
    <mergeCell ref="FYH648:FYO648"/>
    <mergeCell ref="FYP648:FYW648"/>
    <mergeCell ref="FYX648:FZE648"/>
    <mergeCell ref="FZF648:FZM648"/>
    <mergeCell ref="FZN648:FZU648"/>
    <mergeCell ref="FZV648:GAC648"/>
    <mergeCell ref="GAD648:GAK648"/>
    <mergeCell ref="GAL648:GAS648"/>
    <mergeCell ref="GAT648:GBA648"/>
    <mergeCell ref="GBB648:GBI648"/>
    <mergeCell ref="GBJ648:GBQ648"/>
    <mergeCell ref="GBR648:GBY648"/>
    <mergeCell ref="GBZ648:GCG648"/>
    <mergeCell ref="GCH648:GCO648"/>
    <mergeCell ref="GCP648:GCW648"/>
    <mergeCell ref="GCX648:GDE648"/>
    <mergeCell ref="GDF648:GDM648"/>
    <mergeCell ref="GDN648:GDU648"/>
    <mergeCell ref="GDV648:GEC648"/>
    <mergeCell ref="GED648:GEK648"/>
    <mergeCell ref="GEL648:GES648"/>
    <mergeCell ref="GET648:GFA648"/>
    <mergeCell ref="GFB648:GFI648"/>
    <mergeCell ref="GFJ648:GFQ648"/>
    <mergeCell ref="GFR648:GFY648"/>
    <mergeCell ref="GFZ648:GGG648"/>
    <mergeCell ref="GGH648:GGO648"/>
    <mergeCell ref="GGP648:GGW648"/>
    <mergeCell ref="GGX648:GHE648"/>
    <mergeCell ref="GHF648:GHM648"/>
    <mergeCell ref="GHN648:GHU648"/>
    <mergeCell ref="GHV648:GIC648"/>
    <mergeCell ref="GID648:GIK648"/>
    <mergeCell ref="GIL648:GIS648"/>
    <mergeCell ref="GIT648:GJA648"/>
    <mergeCell ref="GJB648:GJI648"/>
    <mergeCell ref="GJJ648:GJQ648"/>
    <mergeCell ref="GJR648:GJY648"/>
    <mergeCell ref="GJZ648:GKG648"/>
    <mergeCell ref="GKH648:GKO648"/>
    <mergeCell ref="GKP648:GKW648"/>
    <mergeCell ref="GKX648:GLE648"/>
    <mergeCell ref="GLF648:GLM648"/>
    <mergeCell ref="GLN648:GLU648"/>
    <mergeCell ref="GLV648:GMC648"/>
    <mergeCell ref="GMD648:GMK648"/>
    <mergeCell ref="GML648:GMS648"/>
    <mergeCell ref="GMT648:GNA648"/>
    <mergeCell ref="GNB648:GNI648"/>
    <mergeCell ref="GNJ648:GNQ648"/>
    <mergeCell ref="GNR648:GNY648"/>
    <mergeCell ref="GNZ648:GOG648"/>
    <mergeCell ref="GOH648:GOO648"/>
    <mergeCell ref="GOP648:GOW648"/>
    <mergeCell ref="GOX648:GPE648"/>
    <mergeCell ref="GPF648:GPM648"/>
    <mergeCell ref="GPN648:GPU648"/>
    <mergeCell ref="GPV648:GQC648"/>
    <mergeCell ref="GQD648:GQK648"/>
    <mergeCell ref="GQL648:GQS648"/>
    <mergeCell ref="GQT648:GRA648"/>
    <mergeCell ref="GRB648:GRI648"/>
    <mergeCell ref="GRJ648:GRQ648"/>
    <mergeCell ref="GRR648:GRY648"/>
    <mergeCell ref="GRZ648:GSG648"/>
    <mergeCell ref="GSH648:GSO648"/>
    <mergeCell ref="GSP648:GSW648"/>
    <mergeCell ref="GSX648:GTE648"/>
    <mergeCell ref="GTF648:GTM648"/>
    <mergeCell ref="GTN648:GTU648"/>
    <mergeCell ref="GTV648:GUC648"/>
    <mergeCell ref="GUD648:GUK648"/>
    <mergeCell ref="GUL648:GUS648"/>
    <mergeCell ref="GUT648:GVA648"/>
    <mergeCell ref="GVB648:GVI648"/>
    <mergeCell ref="GVJ648:GVQ648"/>
    <mergeCell ref="GVR648:GVY648"/>
    <mergeCell ref="GVZ648:GWG648"/>
    <mergeCell ref="GWH648:GWO648"/>
    <mergeCell ref="GWP648:GWW648"/>
    <mergeCell ref="GWX648:GXE648"/>
    <mergeCell ref="GXF648:GXM648"/>
    <mergeCell ref="GXN648:GXU648"/>
    <mergeCell ref="GXV648:GYC648"/>
    <mergeCell ref="GYD648:GYK648"/>
    <mergeCell ref="GYL648:GYS648"/>
    <mergeCell ref="GYT648:GZA648"/>
    <mergeCell ref="GZB648:GZI648"/>
    <mergeCell ref="GZJ648:GZQ648"/>
    <mergeCell ref="GZR648:GZY648"/>
    <mergeCell ref="GZZ648:HAG648"/>
    <mergeCell ref="HAH648:HAO648"/>
    <mergeCell ref="HAP648:HAW648"/>
    <mergeCell ref="HAX648:HBE648"/>
    <mergeCell ref="HBF648:HBM648"/>
    <mergeCell ref="HBN648:HBU648"/>
    <mergeCell ref="HBV648:HCC648"/>
    <mergeCell ref="HCD648:HCK648"/>
    <mergeCell ref="HCL648:HCS648"/>
    <mergeCell ref="HCT648:HDA648"/>
    <mergeCell ref="HDB648:HDI648"/>
    <mergeCell ref="HDJ648:HDQ648"/>
    <mergeCell ref="HDR648:HDY648"/>
    <mergeCell ref="HDZ648:HEG648"/>
    <mergeCell ref="HEH648:HEO648"/>
    <mergeCell ref="HEP648:HEW648"/>
    <mergeCell ref="HEX648:HFE648"/>
    <mergeCell ref="HFF648:HFM648"/>
    <mergeCell ref="HFN648:HFU648"/>
    <mergeCell ref="HFV648:HGC648"/>
    <mergeCell ref="HGD648:HGK648"/>
    <mergeCell ref="HGL648:HGS648"/>
    <mergeCell ref="HGT648:HHA648"/>
    <mergeCell ref="HHB648:HHI648"/>
    <mergeCell ref="HHJ648:HHQ648"/>
    <mergeCell ref="HHR648:HHY648"/>
    <mergeCell ref="HHZ648:HIG648"/>
    <mergeCell ref="HIH648:HIO648"/>
    <mergeCell ref="HIP648:HIW648"/>
    <mergeCell ref="HIX648:HJE648"/>
    <mergeCell ref="HJF648:HJM648"/>
    <mergeCell ref="HJN648:HJU648"/>
    <mergeCell ref="HJV648:HKC648"/>
    <mergeCell ref="HKD648:HKK648"/>
    <mergeCell ref="HKL648:HKS648"/>
    <mergeCell ref="HKT648:HLA648"/>
    <mergeCell ref="HLB648:HLI648"/>
    <mergeCell ref="HLJ648:HLQ648"/>
    <mergeCell ref="HLR648:HLY648"/>
    <mergeCell ref="HLZ648:HMG648"/>
    <mergeCell ref="HMH648:HMO648"/>
    <mergeCell ref="HMP648:HMW648"/>
    <mergeCell ref="HMX648:HNE648"/>
    <mergeCell ref="HNF648:HNM648"/>
    <mergeCell ref="HNN648:HNU648"/>
    <mergeCell ref="HNV648:HOC648"/>
    <mergeCell ref="HOD648:HOK648"/>
    <mergeCell ref="HOL648:HOS648"/>
    <mergeCell ref="HOT648:HPA648"/>
    <mergeCell ref="HPB648:HPI648"/>
    <mergeCell ref="HPJ648:HPQ648"/>
    <mergeCell ref="HPR648:HPY648"/>
    <mergeCell ref="HPZ648:HQG648"/>
    <mergeCell ref="HQH648:HQO648"/>
    <mergeCell ref="HQP648:HQW648"/>
    <mergeCell ref="HQX648:HRE648"/>
    <mergeCell ref="HRF648:HRM648"/>
    <mergeCell ref="HRN648:HRU648"/>
    <mergeCell ref="HRV648:HSC648"/>
    <mergeCell ref="HSD648:HSK648"/>
    <mergeCell ref="HSL648:HSS648"/>
    <mergeCell ref="HST648:HTA648"/>
    <mergeCell ref="HTB648:HTI648"/>
    <mergeCell ref="HTJ648:HTQ648"/>
    <mergeCell ref="HTR648:HTY648"/>
    <mergeCell ref="HTZ648:HUG648"/>
    <mergeCell ref="HUH648:HUO648"/>
    <mergeCell ref="HUP648:HUW648"/>
    <mergeCell ref="HUX648:HVE648"/>
    <mergeCell ref="HVF648:HVM648"/>
    <mergeCell ref="HVN648:HVU648"/>
    <mergeCell ref="HVV648:HWC648"/>
    <mergeCell ref="HWD648:HWK648"/>
    <mergeCell ref="HWL648:HWS648"/>
    <mergeCell ref="HWT648:HXA648"/>
    <mergeCell ref="HXB648:HXI648"/>
    <mergeCell ref="HXJ648:HXQ648"/>
    <mergeCell ref="HXR648:HXY648"/>
    <mergeCell ref="HXZ648:HYG648"/>
    <mergeCell ref="HYH648:HYO648"/>
    <mergeCell ref="HYP648:HYW648"/>
    <mergeCell ref="HYX648:HZE648"/>
    <mergeCell ref="HZF648:HZM648"/>
    <mergeCell ref="HZN648:HZU648"/>
    <mergeCell ref="HZV648:IAC648"/>
    <mergeCell ref="IAD648:IAK648"/>
    <mergeCell ref="IAL648:IAS648"/>
    <mergeCell ref="IAT648:IBA648"/>
    <mergeCell ref="IBB648:IBI648"/>
    <mergeCell ref="IBJ648:IBQ648"/>
    <mergeCell ref="IBR648:IBY648"/>
    <mergeCell ref="IBZ648:ICG648"/>
    <mergeCell ref="ICH648:ICO648"/>
    <mergeCell ref="ICP648:ICW648"/>
    <mergeCell ref="ICX648:IDE648"/>
    <mergeCell ref="IDF648:IDM648"/>
    <mergeCell ref="IDN648:IDU648"/>
    <mergeCell ref="IDV648:IEC648"/>
    <mergeCell ref="IED648:IEK648"/>
    <mergeCell ref="IEL648:IES648"/>
    <mergeCell ref="IET648:IFA648"/>
    <mergeCell ref="IFB648:IFI648"/>
    <mergeCell ref="IFJ648:IFQ648"/>
    <mergeCell ref="IFR648:IFY648"/>
    <mergeCell ref="IFZ648:IGG648"/>
    <mergeCell ref="IGH648:IGO648"/>
    <mergeCell ref="IGP648:IGW648"/>
    <mergeCell ref="IGX648:IHE648"/>
    <mergeCell ref="IHF648:IHM648"/>
    <mergeCell ref="IHN648:IHU648"/>
    <mergeCell ref="IHV648:IIC648"/>
    <mergeCell ref="IID648:IIK648"/>
    <mergeCell ref="IIL648:IIS648"/>
    <mergeCell ref="IIT648:IJA648"/>
    <mergeCell ref="IJB648:IJI648"/>
    <mergeCell ref="IJJ648:IJQ648"/>
    <mergeCell ref="IJR648:IJY648"/>
    <mergeCell ref="IJZ648:IKG648"/>
    <mergeCell ref="IKH648:IKO648"/>
    <mergeCell ref="IKP648:IKW648"/>
    <mergeCell ref="IKX648:ILE648"/>
    <mergeCell ref="ILF648:ILM648"/>
    <mergeCell ref="ILN648:ILU648"/>
    <mergeCell ref="ILV648:IMC648"/>
    <mergeCell ref="IMD648:IMK648"/>
    <mergeCell ref="IML648:IMS648"/>
    <mergeCell ref="IMT648:INA648"/>
    <mergeCell ref="INB648:INI648"/>
    <mergeCell ref="INJ648:INQ648"/>
    <mergeCell ref="INR648:INY648"/>
    <mergeCell ref="INZ648:IOG648"/>
    <mergeCell ref="IOH648:IOO648"/>
    <mergeCell ref="IOP648:IOW648"/>
    <mergeCell ref="IOX648:IPE648"/>
    <mergeCell ref="IPF648:IPM648"/>
    <mergeCell ref="IPN648:IPU648"/>
    <mergeCell ref="IPV648:IQC648"/>
    <mergeCell ref="IQD648:IQK648"/>
    <mergeCell ref="IQL648:IQS648"/>
    <mergeCell ref="IQT648:IRA648"/>
    <mergeCell ref="IRB648:IRI648"/>
    <mergeCell ref="IRJ648:IRQ648"/>
    <mergeCell ref="IRR648:IRY648"/>
    <mergeCell ref="IRZ648:ISG648"/>
    <mergeCell ref="ISH648:ISO648"/>
    <mergeCell ref="ISP648:ISW648"/>
    <mergeCell ref="ISX648:ITE648"/>
    <mergeCell ref="ITF648:ITM648"/>
    <mergeCell ref="ITN648:ITU648"/>
    <mergeCell ref="ITV648:IUC648"/>
    <mergeCell ref="IUD648:IUK648"/>
    <mergeCell ref="IUL648:IUS648"/>
    <mergeCell ref="IUT648:IVA648"/>
    <mergeCell ref="IVB648:IVI648"/>
    <mergeCell ref="IVJ648:IVQ648"/>
    <mergeCell ref="IVR648:IVY648"/>
    <mergeCell ref="IVZ648:IWG648"/>
    <mergeCell ref="IWH648:IWO648"/>
    <mergeCell ref="IWP648:IWW648"/>
    <mergeCell ref="IWX648:IXE648"/>
    <mergeCell ref="IXF648:IXM648"/>
    <mergeCell ref="IXN648:IXU648"/>
    <mergeCell ref="IXV648:IYC648"/>
    <mergeCell ref="IYD648:IYK648"/>
    <mergeCell ref="IYL648:IYS648"/>
    <mergeCell ref="IYT648:IZA648"/>
    <mergeCell ref="IZB648:IZI648"/>
    <mergeCell ref="IZJ648:IZQ648"/>
    <mergeCell ref="IZR648:IZY648"/>
    <mergeCell ref="IZZ648:JAG648"/>
    <mergeCell ref="JAH648:JAO648"/>
    <mergeCell ref="JAP648:JAW648"/>
    <mergeCell ref="JAX648:JBE648"/>
    <mergeCell ref="JBF648:JBM648"/>
    <mergeCell ref="JBN648:JBU648"/>
    <mergeCell ref="JBV648:JCC648"/>
    <mergeCell ref="JCD648:JCK648"/>
    <mergeCell ref="JCL648:JCS648"/>
    <mergeCell ref="JCT648:JDA648"/>
    <mergeCell ref="JDB648:JDI648"/>
    <mergeCell ref="JDJ648:JDQ648"/>
    <mergeCell ref="JDR648:JDY648"/>
    <mergeCell ref="JDZ648:JEG648"/>
    <mergeCell ref="JEH648:JEO648"/>
    <mergeCell ref="JEP648:JEW648"/>
    <mergeCell ref="JEX648:JFE648"/>
    <mergeCell ref="JFF648:JFM648"/>
    <mergeCell ref="JFN648:JFU648"/>
    <mergeCell ref="JFV648:JGC648"/>
    <mergeCell ref="JGD648:JGK648"/>
    <mergeCell ref="JGL648:JGS648"/>
    <mergeCell ref="JGT648:JHA648"/>
    <mergeCell ref="JHB648:JHI648"/>
    <mergeCell ref="JHJ648:JHQ648"/>
    <mergeCell ref="JHR648:JHY648"/>
    <mergeCell ref="JHZ648:JIG648"/>
    <mergeCell ref="JIH648:JIO648"/>
    <mergeCell ref="JIP648:JIW648"/>
    <mergeCell ref="JIX648:JJE648"/>
    <mergeCell ref="JJF648:JJM648"/>
    <mergeCell ref="JJN648:JJU648"/>
    <mergeCell ref="JJV648:JKC648"/>
    <mergeCell ref="JKD648:JKK648"/>
    <mergeCell ref="JKL648:JKS648"/>
    <mergeCell ref="JKT648:JLA648"/>
    <mergeCell ref="JLB648:JLI648"/>
    <mergeCell ref="JLJ648:JLQ648"/>
    <mergeCell ref="JLR648:JLY648"/>
    <mergeCell ref="JLZ648:JMG648"/>
    <mergeCell ref="JMH648:JMO648"/>
    <mergeCell ref="JMP648:JMW648"/>
    <mergeCell ref="JMX648:JNE648"/>
    <mergeCell ref="JNF648:JNM648"/>
    <mergeCell ref="JNN648:JNU648"/>
    <mergeCell ref="JNV648:JOC648"/>
    <mergeCell ref="JOD648:JOK648"/>
    <mergeCell ref="JOL648:JOS648"/>
    <mergeCell ref="JOT648:JPA648"/>
    <mergeCell ref="JPB648:JPI648"/>
    <mergeCell ref="JPJ648:JPQ648"/>
    <mergeCell ref="JPR648:JPY648"/>
    <mergeCell ref="JPZ648:JQG648"/>
    <mergeCell ref="JQH648:JQO648"/>
    <mergeCell ref="JQP648:JQW648"/>
    <mergeCell ref="JQX648:JRE648"/>
    <mergeCell ref="JRF648:JRM648"/>
    <mergeCell ref="JRN648:JRU648"/>
    <mergeCell ref="JRV648:JSC648"/>
    <mergeCell ref="JSD648:JSK648"/>
    <mergeCell ref="JSL648:JSS648"/>
    <mergeCell ref="JST648:JTA648"/>
    <mergeCell ref="JTB648:JTI648"/>
    <mergeCell ref="JTJ648:JTQ648"/>
    <mergeCell ref="JTR648:JTY648"/>
    <mergeCell ref="JTZ648:JUG648"/>
    <mergeCell ref="JUH648:JUO648"/>
    <mergeCell ref="JUP648:JUW648"/>
    <mergeCell ref="JUX648:JVE648"/>
    <mergeCell ref="JVF648:JVM648"/>
    <mergeCell ref="JVN648:JVU648"/>
    <mergeCell ref="JVV648:JWC648"/>
    <mergeCell ref="JWD648:JWK648"/>
    <mergeCell ref="JWL648:JWS648"/>
    <mergeCell ref="JWT648:JXA648"/>
    <mergeCell ref="JXB648:JXI648"/>
    <mergeCell ref="JXJ648:JXQ648"/>
    <mergeCell ref="JXR648:JXY648"/>
    <mergeCell ref="JXZ648:JYG648"/>
    <mergeCell ref="JYH648:JYO648"/>
    <mergeCell ref="JYP648:JYW648"/>
    <mergeCell ref="JYX648:JZE648"/>
    <mergeCell ref="JZF648:JZM648"/>
    <mergeCell ref="JZN648:JZU648"/>
    <mergeCell ref="JZV648:KAC648"/>
    <mergeCell ref="KAD648:KAK648"/>
    <mergeCell ref="KAL648:KAS648"/>
    <mergeCell ref="KAT648:KBA648"/>
    <mergeCell ref="KBB648:KBI648"/>
    <mergeCell ref="KBJ648:KBQ648"/>
    <mergeCell ref="KBR648:KBY648"/>
    <mergeCell ref="KBZ648:KCG648"/>
    <mergeCell ref="KCH648:KCO648"/>
    <mergeCell ref="KCP648:KCW648"/>
    <mergeCell ref="KCX648:KDE648"/>
    <mergeCell ref="KDF648:KDM648"/>
    <mergeCell ref="KDN648:KDU648"/>
    <mergeCell ref="KDV648:KEC648"/>
    <mergeCell ref="KED648:KEK648"/>
    <mergeCell ref="KEL648:KES648"/>
    <mergeCell ref="KET648:KFA648"/>
    <mergeCell ref="KFB648:KFI648"/>
    <mergeCell ref="KFJ648:KFQ648"/>
    <mergeCell ref="KFR648:KFY648"/>
    <mergeCell ref="KFZ648:KGG648"/>
    <mergeCell ref="KGH648:KGO648"/>
    <mergeCell ref="KGP648:KGW648"/>
    <mergeCell ref="KGX648:KHE648"/>
    <mergeCell ref="KHF648:KHM648"/>
    <mergeCell ref="KHN648:KHU648"/>
    <mergeCell ref="KHV648:KIC648"/>
    <mergeCell ref="KID648:KIK648"/>
    <mergeCell ref="KIL648:KIS648"/>
    <mergeCell ref="KIT648:KJA648"/>
    <mergeCell ref="KJB648:KJI648"/>
    <mergeCell ref="KJJ648:KJQ648"/>
    <mergeCell ref="KJR648:KJY648"/>
    <mergeCell ref="KJZ648:KKG648"/>
    <mergeCell ref="KKH648:KKO648"/>
    <mergeCell ref="KKP648:KKW648"/>
    <mergeCell ref="KKX648:KLE648"/>
    <mergeCell ref="KLF648:KLM648"/>
    <mergeCell ref="KLN648:KLU648"/>
    <mergeCell ref="KLV648:KMC648"/>
    <mergeCell ref="KMD648:KMK648"/>
    <mergeCell ref="KML648:KMS648"/>
    <mergeCell ref="KMT648:KNA648"/>
    <mergeCell ref="KNB648:KNI648"/>
    <mergeCell ref="KNJ648:KNQ648"/>
    <mergeCell ref="KNR648:KNY648"/>
    <mergeCell ref="KNZ648:KOG648"/>
    <mergeCell ref="KOH648:KOO648"/>
    <mergeCell ref="KOP648:KOW648"/>
    <mergeCell ref="KOX648:KPE648"/>
    <mergeCell ref="KPF648:KPM648"/>
    <mergeCell ref="KPN648:KPU648"/>
    <mergeCell ref="KPV648:KQC648"/>
    <mergeCell ref="KQD648:KQK648"/>
    <mergeCell ref="KQL648:KQS648"/>
    <mergeCell ref="KQT648:KRA648"/>
    <mergeCell ref="KRB648:KRI648"/>
    <mergeCell ref="KRJ648:KRQ648"/>
    <mergeCell ref="KRR648:KRY648"/>
    <mergeCell ref="KRZ648:KSG648"/>
    <mergeCell ref="KSH648:KSO648"/>
    <mergeCell ref="KSP648:KSW648"/>
    <mergeCell ref="KSX648:KTE648"/>
    <mergeCell ref="KTF648:KTM648"/>
    <mergeCell ref="KTN648:KTU648"/>
    <mergeCell ref="KTV648:KUC648"/>
    <mergeCell ref="KUD648:KUK648"/>
    <mergeCell ref="KUL648:KUS648"/>
    <mergeCell ref="KUT648:KVA648"/>
    <mergeCell ref="KVB648:KVI648"/>
    <mergeCell ref="KVJ648:KVQ648"/>
    <mergeCell ref="KVR648:KVY648"/>
    <mergeCell ref="KVZ648:KWG648"/>
    <mergeCell ref="KWH648:KWO648"/>
    <mergeCell ref="KWP648:KWW648"/>
    <mergeCell ref="KWX648:KXE648"/>
    <mergeCell ref="KXF648:KXM648"/>
    <mergeCell ref="KXN648:KXU648"/>
    <mergeCell ref="KXV648:KYC648"/>
    <mergeCell ref="KYD648:KYK648"/>
    <mergeCell ref="KYL648:KYS648"/>
    <mergeCell ref="KYT648:KZA648"/>
    <mergeCell ref="KZB648:KZI648"/>
    <mergeCell ref="KZJ648:KZQ648"/>
    <mergeCell ref="KZR648:KZY648"/>
    <mergeCell ref="KZZ648:LAG648"/>
    <mergeCell ref="LAH648:LAO648"/>
    <mergeCell ref="LAP648:LAW648"/>
    <mergeCell ref="LAX648:LBE648"/>
    <mergeCell ref="LBF648:LBM648"/>
    <mergeCell ref="LBN648:LBU648"/>
    <mergeCell ref="LBV648:LCC648"/>
    <mergeCell ref="LCD648:LCK648"/>
    <mergeCell ref="LCL648:LCS648"/>
    <mergeCell ref="LCT648:LDA648"/>
    <mergeCell ref="LDB648:LDI648"/>
    <mergeCell ref="LDJ648:LDQ648"/>
    <mergeCell ref="LDR648:LDY648"/>
    <mergeCell ref="LDZ648:LEG648"/>
    <mergeCell ref="LEH648:LEO648"/>
    <mergeCell ref="LEP648:LEW648"/>
    <mergeCell ref="LEX648:LFE648"/>
    <mergeCell ref="LFF648:LFM648"/>
    <mergeCell ref="LFN648:LFU648"/>
    <mergeCell ref="LFV648:LGC648"/>
    <mergeCell ref="LGD648:LGK648"/>
    <mergeCell ref="LGL648:LGS648"/>
    <mergeCell ref="LGT648:LHA648"/>
    <mergeCell ref="LHB648:LHI648"/>
    <mergeCell ref="LHJ648:LHQ648"/>
    <mergeCell ref="LHR648:LHY648"/>
    <mergeCell ref="LHZ648:LIG648"/>
    <mergeCell ref="LIH648:LIO648"/>
    <mergeCell ref="LIP648:LIW648"/>
    <mergeCell ref="LIX648:LJE648"/>
    <mergeCell ref="LJF648:LJM648"/>
    <mergeCell ref="LJN648:LJU648"/>
    <mergeCell ref="LJV648:LKC648"/>
    <mergeCell ref="LKD648:LKK648"/>
    <mergeCell ref="LKL648:LKS648"/>
    <mergeCell ref="LKT648:LLA648"/>
    <mergeCell ref="LLB648:LLI648"/>
    <mergeCell ref="LLJ648:LLQ648"/>
    <mergeCell ref="LLR648:LLY648"/>
    <mergeCell ref="LLZ648:LMG648"/>
    <mergeCell ref="LMH648:LMO648"/>
    <mergeCell ref="LMP648:LMW648"/>
    <mergeCell ref="LMX648:LNE648"/>
    <mergeCell ref="LNF648:LNM648"/>
    <mergeCell ref="LNN648:LNU648"/>
    <mergeCell ref="LNV648:LOC648"/>
    <mergeCell ref="LOD648:LOK648"/>
    <mergeCell ref="LOL648:LOS648"/>
    <mergeCell ref="LOT648:LPA648"/>
    <mergeCell ref="LPB648:LPI648"/>
    <mergeCell ref="LPJ648:LPQ648"/>
    <mergeCell ref="LPR648:LPY648"/>
    <mergeCell ref="LPZ648:LQG648"/>
    <mergeCell ref="LQH648:LQO648"/>
    <mergeCell ref="LQP648:LQW648"/>
    <mergeCell ref="LQX648:LRE648"/>
    <mergeCell ref="LRF648:LRM648"/>
    <mergeCell ref="LRN648:LRU648"/>
    <mergeCell ref="LRV648:LSC648"/>
    <mergeCell ref="LSD648:LSK648"/>
    <mergeCell ref="LSL648:LSS648"/>
    <mergeCell ref="LST648:LTA648"/>
    <mergeCell ref="LTB648:LTI648"/>
    <mergeCell ref="LTJ648:LTQ648"/>
    <mergeCell ref="LTR648:LTY648"/>
    <mergeCell ref="LTZ648:LUG648"/>
    <mergeCell ref="LUH648:LUO648"/>
    <mergeCell ref="LUP648:LUW648"/>
    <mergeCell ref="LUX648:LVE648"/>
    <mergeCell ref="LVF648:LVM648"/>
    <mergeCell ref="LVN648:LVU648"/>
    <mergeCell ref="LVV648:LWC648"/>
    <mergeCell ref="LWD648:LWK648"/>
    <mergeCell ref="LWL648:LWS648"/>
    <mergeCell ref="LWT648:LXA648"/>
    <mergeCell ref="LXB648:LXI648"/>
    <mergeCell ref="LXJ648:LXQ648"/>
    <mergeCell ref="LXR648:LXY648"/>
    <mergeCell ref="LXZ648:LYG648"/>
    <mergeCell ref="LYH648:LYO648"/>
    <mergeCell ref="LYP648:LYW648"/>
    <mergeCell ref="LYX648:LZE648"/>
    <mergeCell ref="LZF648:LZM648"/>
    <mergeCell ref="LZN648:LZU648"/>
    <mergeCell ref="LZV648:MAC648"/>
    <mergeCell ref="MAD648:MAK648"/>
    <mergeCell ref="MAL648:MAS648"/>
    <mergeCell ref="MAT648:MBA648"/>
    <mergeCell ref="MBB648:MBI648"/>
    <mergeCell ref="MBJ648:MBQ648"/>
    <mergeCell ref="MBR648:MBY648"/>
    <mergeCell ref="MBZ648:MCG648"/>
    <mergeCell ref="MCH648:MCO648"/>
    <mergeCell ref="MCP648:MCW648"/>
    <mergeCell ref="MCX648:MDE648"/>
    <mergeCell ref="MDF648:MDM648"/>
    <mergeCell ref="MDN648:MDU648"/>
    <mergeCell ref="MDV648:MEC648"/>
    <mergeCell ref="MED648:MEK648"/>
    <mergeCell ref="MEL648:MES648"/>
    <mergeCell ref="MET648:MFA648"/>
    <mergeCell ref="MFB648:MFI648"/>
    <mergeCell ref="MFJ648:MFQ648"/>
    <mergeCell ref="MFR648:MFY648"/>
    <mergeCell ref="MFZ648:MGG648"/>
    <mergeCell ref="MGH648:MGO648"/>
    <mergeCell ref="MGP648:MGW648"/>
    <mergeCell ref="MGX648:MHE648"/>
    <mergeCell ref="MHF648:MHM648"/>
    <mergeCell ref="MHN648:MHU648"/>
    <mergeCell ref="MHV648:MIC648"/>
    <mergeCell ref="MID648:MIK648"/>
    <mergeCell ref="MIL648:MIS648"/>
    <mergeCell ref="MIT648:MJA648"/>
    <mergeCell ref="MJB648:MJI648"/>
    <mergeCell ref="MJJ648:MJQ648"/>
    <mergeCell ref="MJR648:MJY648"/>
    <mergeCell ref="MJZ648:MKG648"/>
    <mergeCell ref="MKH648:MKO648"/>
    <mergeCell ref="MKP648:MKW648"/>
    <mergeCell ref="MKX648:MLE648"/>
    <mergeCell ref="MLF648:MLM648"/>
    <mergeCell ref="MLN648:MLU648"/>
    <mergeCell ref="MLV648:MMC648"/>
    <mergeCell ref="MMD648:MMK648"/>
    <mergeCell ref="MML648:MMS648"/>
    <mergeCell ref="MMT648:MNA648"/>
    <mergeCell ref="MNB648:MNI648"/>
    <mergeCell ref="MNJ648:MNQ648"/>
    <mergeCell ref="MNR648:MNY648"/>
    <mergeCell ref="MNZ648:MOG648"/>
    <mergeCell ref="MOH648:MOO648"/>
    <mergeCell ref="MOP648:MOW648"/>
    <mergeCell ref="MOX648:MPE648"/>
    <mergeCell ref="MPF648:MPM648"/>
    <mergeCell ref="MPN648:MPU648"/>
    <mergeCell ref="MPV648:MQC648"/>
    <mergeCell ref="MQD648:MQK648"/>
    <mergeCell ref="MQL648:MQS648"/>
    <mergeCell ref="MQT648:MRA648"/>
    <mergeCell ref="MRB648:MRI648"/>
    <mergeCell ref="MRJ648:MRQ648"/>
    <mergeCell ref="MRR648:MRY648"/>
    <mergeCell ref="MRZ648:MSG648"/>
    <mergeCell ref="MSH648:MSO648"/>
    <mergeCell ref="MSP648:MSW648"/>
    <mergeCell ref="MSX648:MTE648"/>
    <mergeCell ref="MTF648:MTM648"/>
    <mergeCell ref="MTN648:MTU648"/>
    <mergeCell ref="MTV648:MUC648"/>
    <mergeCell ref="MUD648:MUK648"/>
    <mergeCell ref="MUL648:MUS648"/>
    <mergeCell ref="MUT648:MVA648"/>
    <mergeCell ref="MVB648:MVI648"/>
    <mergeCell ref="MVJ648:MVQ648"/>
    <mergeCell ref="MVR648:MVY648"/>
    <mergeCell ref="MVZ648:MWG648"/>
    <mergeCell ref="MWH648:MWO648"/>
    <mergeCell ref="MWP648:MWW648"/>
    <mergeCell ref="MWX648:MXE648"/>
    <mergeCell ref="MXF648:MXM648"/>
    <mergeCell ref="MXN648:MXU648"/>
    <mergeCell ref="MXV648:MYC648"/>
    <mergeCell ref="MYD648:MYK648"/>
    <mergeCell ref="MYL648:MYS648"/>
    <mergeCell ref="MYT648:MZA648"/>
    <mergeCell ref="MZB648:MZI648"/>
    <mergeCell ref="MZJ648:MZQ648"/>
    <mergeCell ref="MZR648:MZY648"/>
    <mergeCell ref="MZZ648:NAG648"/>
    <mergeCell ref="NAH648:NAO648"/>
    <mergeCell ref="NAP648:NAW648"/>
    <mergeCell ref="NAX648:NBE648"/>
    <mergeCell ref="NBF648:NBM648"/>
    <mergeCell ref="NBN648:NBU648"/>
    <mergeCell ref="NBV648:NCC648"/>
    <mergeCell ref="NCD648:NCK648"/>
    <mergeCell ref="NCL648:NCS648"/>
    <mergeCell ref="NCT648:NDA648"/>
    <mergeCell ref="NDB648:NDI648"/>
    <mergeCell ref="NDJ648:NDQ648"/>
    <mergeCell ref="NDR648:NDY648"/>
    <mergeCell ref="NDZ648:NEG648"/>
    <mergeCell ref="NEH648:NEO648"/>
    <mergeCell ref="NEP648:NEW648"/>
    <mergeCell ref="NEX648:NFE648"/>
    <mergeCell ref="NFF648:NFM648"/>
    <mergeCell ref="NFN648:NFU648"/>
    <mergeCell ref="NFV648:NGC648"/>
    <mergeCell ref="NGD648:NGK648"/>
    <mergeCell ref="NGL648:NGS648"/>
    <mergeCell ref="NGT648:NHA648"/>
    <mergeCell ref="NHB648:NHI648"/>
    <mergeCell ref="NHJ648:NHQ648"/>
    <mergeCell ref="NHR648:NHY648"/>
    <mergeCell ref="NHZ648:NIG648"/>
    <mergeCell ref="NIH648:NIO648"/>
    <mergeCell ref="NIP648:NIW648"/>
    <mergeCell ref="NIX648:NJE648"/>
    <mergeCell ref="NJF648:NJM648"/>
    <mergeCell ref="NJN648:NJU648"/>
    <mergeCell ref="NJV648:NKC648"/>
    <mergeCell ref="NKD648:NKK648"/>
    <mergeCell ref="NKL648:NKS648"/>
    <mergeCell ref="NKT648:NLA648"/>
    <mergeCell ref="NLB648:NLI648"/>
    <mergeCell ref="NLJ648:NLQ648"/>
    <mergeCell ref="NLR648:NLY648"/>
    <mergeCell ref="NLZ648:NMG648"/>
    <mergeCell ref="NMH648:NMO648"/>
    <mergeCell ref="NMP648:NMW648"/>
    <mergeCell ref="NMX648:NNE648"/>
    <mergeCell ref="NNF648:NNM648"/>
    <mergeCell ref="NNN648:NNU648"/>
    <mergeCell ref="NNV648:NOC648"/>
    <mergeCell ref="NOD648:NOK648"/>
    <mergeCell ref="NOL648:NOS648"/>
    <mergeCell ref="NOT648:NPA648"/>
    <mergeCell ref="NPB648:NPI648"/>
    <mergeCell ref="NPJ648:NPQ648"/>
    <mergeCell ref="NPR648:NPY648"/>
    <mergeCell ref="NPZ648:NQG648"/>
    <mergeCell ref="NQH648:NQO648"/>
    <mergeCell ref="NQP648:NQW648"/>
    <mergeCell ref="NQX648:NRE648"/>
    <mergeCell ref="NRF648:NRM648"/>
    <mergeCell ref="NRN648:NRU648"/>
    <mergeCell ref="NRV648:NSC648"/>
    <mergeCell ref="NSD648:NSK648"/>
    <mergeCell ref="NSL648:NSS648"/>
    <mergeCell ref="NST648:NTA648"/>
    <mergeCell ref="NTB648:NTI648"/>
    <mergeCell ref="NTJ648:NTQ648"/>
    <mergeCell ref="NTR648:NTY648"/>
    <mergeCell ref="NTZ648:NUG648"/>
    <mergeCell ref="NUH648:NUO648"/>
    <mergeCell ref="NUP648:NUW648"/>
    <mergeCell ref="NUX648:NVE648"/>
    <mergeCell ref="NVF648:NVM648"/>
    <mergeCell ref="NVN648:NVU648"/>
    <mergeCell ref="NVV648:NWC648"/>
    <mergeCell ref="NWD648:NWK648"/>
    <mergeCell ref="NWL648:NWS648"/>
    <mergeCell ref="NWT648:NXA648"/>
    <mergeCell ref="NXB648:NXI648"/>
    <mergeCell ref="NXJ648:NXQ648"/>
    <mergeCell ref="NXR648:NXY648"/>
    <mergeCell ref="NXZ648:NYG648"/>
    <mergeCell ref="NYH648:NYO648"/>
    <mergeCell ref="NYP648:NYW648"/>
    <mergeCell ref="NYX648:NZE648"/>
    <mergeCell ref="NZF648:NZM648"/>
    <mergeCell ref="NZN648:NZU648"/>
    <mergeCell ref="NZV648:OAC648"/>
    <mergeCell ref="OAD648:OAK648"/>
    <mergeCell ref="OAL648:OAS648"/>
    <mergeCell ref="OAT648:OBA648"/>
    <mergeCell ref="OBB648:OBI648"/>
    <mergeCell ref="OBJ648:OBQ648"/>
    <mergeCell ref="OBR648:OBY648"/>
    <mergeCell ref="OBZ648:OCG648"/>
    <mergeCell ref="OCH648:OCO648"/>
    <mergeCell ref="OCP648:OCW648"/>
    <mergeCell ref="OCX648:ODE648"/>
    <mergeCell ref="ODF648:ODM648"/>
    <mergeCell ref="ODN648:ODU648"/>
    <mergeCell ref="ODV648:OEC648"/>
    <mergeCell ref="OED648:OEK648"/>
    <mergeCell ref="OEL648:OES648"/>
    <mergeCell ref="OET648:OFA648"/>
    <mergeCell ref="OFB648:OFI648"/>
    <mergeCell ref="OFJ648:OFQ648"/>
    <mergeCell ref="OFR648:OFY648"/>
    <mergeCell ref="OFZ648:OGG648"/>
    <mergeCell ref="OGH648:OGO648"/>
    <mergeCell ref="OGP648:OGW648"/>
    <mergeCell ref="OGX648:OHE648"/>
    <mergeCell ref="OHF648:OHM648"/>
    <mergeCell ref="OHN648:OHU648"/>
    <mergeCell ref="OHV648:OIC648"/>
    <mergeCell ref="OID648:OIK648"/>
    <mergeCell ref="OIL648:OIS648"/>
    <mergeCell ref="OIT648:OJA648"/>
    <mergeCell ref="OJB648:OJI648"/>
    <mergeCell ref="OJJ648:OJQ648"/>
    <mergeCell ref="OJR648:OJY648"/>
    <mergeCell ref="OJZ648:OKG648"/>
    <mergeCell ref="OKH648:OKO648"/>
    <mergeCell ref="OKP648:OKW648"/>
    <mergeCell ref="OKX648:OLE648"/>
    <mergeCell ref="OLF648:OLM648"/>
    <mergeCell ref="OLN648:OLU648"/>
    <mergeCell ref="OLV648:OMC648"/>
    <mergeCell ref="OMD648:OMK648"/>
    <mergeCell ref="OML648:OMS648"/>
    <mergeCell ref="OMT648:ONA648"/>
    <mergeCell ref="ONB648:ONI648"/>
    <mergeCell ref="ONJ648:ONQ648"/>
    <mergeCell ref="ONR648:ONY648"/>
    <mergeCell ref="ONZ648:OOG648"/>
    <mergeCell ref="OOH648:OOO648"/>
    <mergeCell ref="OOP648:OOW648"/>
    <mergeCell ref="OOX648:OPE648"/>
    <mergeCell ref="OPF648:OPM648"/>
    <mergeCell ref="OPN648:OPU648"/>
    <mergeCell ref="OPV648:OQC648"/>
    <mergeCell ref="OQD648:OQK648"/>
    <mergeCell ref="OQL648:OQS648"/>
    <mergeCell ref="OQT648:ORA648"/>
    <mergeCell ref="ORB648:ORI648"/>
    <mergeCell ref="ORJ648:ORQ648"/>
    <mergeCell ref="ORR648:ORY648"/>
    <mergeCell ref="ORZ648:OSG648"/>
    <mergeCell ref="OSH648:OSO648"/>
    <mergeCell ref="OSP648:OSW648"/>
    <mergeCell ref="OSX648:OTE648"/>
    <mergeCell ref="OTF648:OTM648"/>
    <mergeCell ref="OTN648:OTU648"/>
    <mergeCell ref="OTV648:OUC648"/>
    <mergeCell ref="OUD648:OUK648"/>
    <mergeCell ref="OUL648:OUS648"/>
    <mergeCell ref="OUT648:OVA648"/>
    <mergeCell ref="OVB648:OVI648"/>
    <mergeCell ref="OVJ648:OVQ648"/>
    <mergeCell ref="OVR648:OVY648"/>
    <mergeCell ref="OVZ648:OWG648"/>
    <mergeCell ref="OWH648:OWO648"/>
    <mergeCell ref="OWP648:OWW648"/>
    <mergeCell ref="OWX648:OXE648"/>
    <mergeCell ref="OXF648:OXM648"/>
    <mergeCell ref="OXN648:OXU648"/>
    <mergeCell ref="OXV648:OYC648"/>
    <mergeCell ref="OYD648:OYK648"/>
    <mergeCell ref="OYL648:OYS648"/>
    <mergeCell ref="OYT648:OZA648"/>
    <mergeCell ref="OZB648:OZI648"/>
    <mergeCell ref="OZJ648:OZQ648"/>
    <mergeCell ref="OZR648:OZY648"/>
    <mergeCell ref="OZZ648:PAG648"/>
    <mergeCell ref="PAH648:PAO648"/>
    <mergeCell ref="PAP648:PAW648"/>
    <mergeCell ref="PAX648:PBE648"/>
    <mergeCell ref="PBF648:PBM648"/>
    <mergeCell ref="PBN648:PBU648"/>
    <mergeCell ref="PBV648:PCC648"/>
    <mergeCell ref="PCD648:PCK648"/>
    <mergeCell ref="PCL648:PCS648"/>
    <mergeCell ref="PCT648:PDA648"/>
    <mergeCell ref="PDB648:PDI648"/>
    <mergeCell ref="PDJ648:PDQ648"/>
    <mergeCell ref="PDR648:PDY648"/>
    <mergeCell ref="PDZ648:PEG648"/>
    <mergeCell ref="PEH648:PEO648"/>
    <mergeCell ref="PEP648:PEW648"/>
    <mergeCell ref="PEX648:PFE648"/>
    <mergeCell ref="PFF648:PFM648"/>
    <mergeCell ref="PFN648:PFU648"/>
    <mergeCell ref="PFV648:PGC648"/>
    <mergeCell ref="PGD648:PGK648"/>
    <mergeCell ref="PGL648:PGS648"/>
    <mergeCell ref="PGT648:PHA648"/>
    <mergeCell ref="PHB648:PHI648"/>
    <mergeCell ref="PHJ648:PHQ648"/>
    <mergeCell ref="PHR648:PHY648"/>
    <mergeCell ref="PHZ648:PIG648"/>
    <mergeCell ref="PIH648:PIO648"/>
    <mergeCell ref="PIP648:PIW648"/>
    <mergeCell ref="PIX648:PJE648"/>
    <mergeCell ref="PJF648:PJM648"/>
    <mergeCell ref="PJN648:PJU648"/>
    <mergeCell ref="PJV648:PKC648"/>
    <mergeCell ref="PKD648:PKK648"/>
    <mergeCell ref="PKL648:PKS648"/>
    <mergeCell ref="PKT648:PLA648"/>
    <mergeCell ref="PLB648:PLI648"/>
    <mergeCell ref="PLJ648:PLQ648"/>
    <mergeCell ref="PLR648:PLY648"/>
    <mergeCell ref="PLZ648:PMG648"/>
    <mergeCell ref="PMH648:PMO648"/>
    <mergeCell ref="PMP648:PMW648"/>
    <mergeCell ref="PMX648:PNE648"/>
    <mergeCell ref="PNF648:PNM648"/>
    <mergeCell ref="PNN648:PNU648"/>
    <mergeCell ref="PNV648:POC648"/>
    <mergeCell ref="POD648:POK648"/>
    <mergeCell ref="POL648:POS648"/>
    <mergeCell ref="POT648:PPA648"/>
    <mergeCell ref="PPB648:PPI648"/>
    <mergeCell ref="PPJ648:PPQ648"/>
    <mergeCell ref="PPR648:PPY648"/>
    <mergeCell ref="PPZ648:PQG648"/>
    <mergeCell ref="PQH648:PQO648"/>
    <mergeCell ref="PQP648:PQW648"/>
    <mergeCell ref="PQX648:PRE648"/>
    <mergeCell ref="PRF648:PRM648"/>
    <mergeCell ref="PRN648:PRU648"/>
    <mergeCell ref="PRV648:PSC648"/>
    <mergeCell ref="PSD648:PSK648"/>
    <mergeCell ref="PSL648:PSS648"/>
    <mergeCell ref="PST648:PTA648"/>
    <mergeCell ref="PTB648:PTI648"/>
    <mergeCell ref="PTJ648:PTQ648"/>
    <mergeCell ref="PTR648:PTY648"/>
    <mergeCell ref="PTZ648:PUG648"/>
    <mergeCell ref="PUH648:PUO648"/>
    <mergeCell ref="PUP648:PUW648"/>
    <mergeCell ref="PUX648:PVE648"/>
    <mergeCell ref="PVF648:PVM648"/>
    <mergeCell ref="PVN648:PVU648"/>
    <mergeCell ref="PVV648:PWC648"/>
    <mergeCell ref="PWD648:PWK648"/>
    <mergeCell ref="PWL648:PWS648"/>
    <mergeCell ref="PWT648:PXA648"/>
    <mergeCell ref="PXB648:PXI648"/>
    <mergeCell ref="PXJ648:PXQ648"/>
    <mergeCell ref="PXR648:PXY648"/>
    <mergeCell ref="PXZ648:PYG648"/>
    <mergeCell ref="PYH648:PYO648"/>
    <mergeCell ref="PYP648:PYW648"/>
    <mergeCell ref="PYX648:PZE648"/>
    <mergeCell ref="PZF648:PZM648"/>
    <mergeCell ref="PZN648:PZU648"/>
    <mergeCell ref="PZV648:QAC648"/>
    <mergeCell ref="QAD648:QAK648"/>
    <mergeCell ref="QAL648:QAS648"/>
    <mergeCell ref="QAT648:QBA648"/>
    <mergeCell ref="QBB648:QBI648"/>
    <mergeCell ref="QBJ648:QBQ648"/>
    <mergeCell ref="QBR648:QBY648"/>
    <mergeCell ref="QBZ648:QCG648"/>
    <mergeCell ref="QCH648:QCO648"/>
    <mergeCell ref="QCP648:QCW648"/>
    <mergeCell ref="QCX648:QDE648"/>
    <mergeCell ref="QDF648:QDM648"/>
    <mergeCell ref="QDN648:QDU648"/>
    <mergeCell ref="QDV648:QEC648"/>
    <mergeCell ref="QED648:QEK648"/>
    <mergeCell ref="QEL648:QES648"/>
    <mergeCell ref="QET648:QFA648"/>
    <mergeCell ref="QFB648:QFI648"/>
    <mergeCell ref="QFJ648:QFQ648"/>
    <mergeCell ref="QFR648:QFY648"/>
    <mergeCell ref="QFZ648:QGG648"/>
    <mergeCell ref="QGH648:QGO648"/>
    <mergeCell ref="QGP648:QGW648"/>
    <mergeCell ref="QGX648:QHE648"/>
    <mergeCell ref="QHF648:QHM648"/>
    <mergeCell ref="QHN648:QHU648"/>
    <mergeCell ref="QHV648:QIC648"/>
    <mergeCell ref="QID648:QIK648"/>
    <mergeCell ref="QIL648:QIS648"/>
    <mergeCell ref="QIT648:QJA648"/>
    <mergeCell ref="QJB648:QJI648"/>
    <mergeCell ref="QJJ648:QJQ648"/>
    <mergeCell ref="QJR648:QJY648"/>
    <mergeCell ref="QJZ648:QKG648"/>
    <mergeCell ref="QKH648:QKO648"/>
    <mergeCell ref="QKP648:QKW648"/>
    <mergeCell ref="QKX648:QLE648"/>
    <mergeCell ref="QLF648:QLM648"/>
    <mergeCell ref="QLN648:QLU648"/>
    <mergeCell ref="QLV648:QMC648"/>
    <mergeCell ref="QMD648:QMK648"/>
    <mergeCell ref="QML648:QMS648"/>
    <mergeCell ref="QMT648:QNA648"/>
    <mergeCell ref="QNB648:QNI648"/>
    <mergeCell ref="QNJ648:QNQ648"/>
    <mergeCell ref="QNR648:QNY648"/>
    <mergeCell ref="QNZ648:QOG648"/>
    <mergeCell ref="QOH648:QOO648"/>
    <mergeCell ref="QOP648:QOW648"/>
    <mergeCell ref="QOX648:QPE648"/>
    <mergeCell ref="QPF648:QPM648"/>
    <mergeCell ref="QPN648:QPU648"/>
    <mergeCell ref="QPV648:QQC648"/>
    <mergeCell ref="QQD648:QQK648"/>
    <mergeCell ref="QQL648:QQS648"/>
    <mergeCell ref="QQT648:QRA648"/>
    <mergeCell ref="QRB648:QRI648"/>
    <mergeCell ref="QRJ648:QRQ648"/>
    <mergeCell ref="QRR648:QRY648"/>
    <mergeCell ref="QRZ648:QSG648"/>
    <mergeCell ref="QSH648:QSO648"/>
    <mergeCell ref="QSP648:QSW648"/>
    <mergeCell ref="QSX648:QTE648"/>
    <mergeCell ref="QTF648:QTM648"/>
    <mergeCell ref="QTN648:QTU648"/>
    <mergeCell ref="QTV648:QUC648"/>
    <mergeCell ref="QUD648:QUK648"/>
    <mergeCell ref="QUL648:QUS648"/>
    <mergeCell ref="QUT648:QVA648"/>
    <mergeCell ref="QVB648:QVI648"/>
    <mergeCell ref="QVJ648:QVQ648"/>
    <mergeCell ref="QVR648:QVY648"/>
    <mergeCell ref="QVZ648:QWG648"/>
    <mergeCell ref="QWH648:QWO648"/>
    <mergeCell ref="QWP648:QWW648"/>
    <mergeCell ref="QWX648:QXE648"/>
    <mergeCell ref="QXF648:QXM648"/>
    <mergeCell ref="QXN648:QXU648"/>
    <mergeCell ref="QXV648:QYC648"/>
    <mergeCell ref="QYD648:QYK648"/>
    <mergeCell ref="QYL648:QYS648"/>
    <mergeCell ref="QYT648:QZA648"/>
    <mergeCell ref="QZB648:QZI648"/>
    <mergeCell ref="QZJ648:QZQ648"/>
    <mergeCell ref="QZR648:QZY648"/>
    <mergeCell ref="QZZ648:RAG648"/>
    <mergeCell ref="RAH648:RAO648"/>
    <mergeCell ref="RAP648:RAW648"/>
    <mergeCell ref="RAX648:RBE648"/>
    <mergeCell ref="RBF648:RBM648"/>
    <mergeCell ref="RBN648:RBU648"/>
    <mergeCell ref="RBV648:RCC648"/>
    <mergeCell ref="RCD648:RCK648"/>
    <mergeCell ref="RCL648:RCS648"/>
    <mergeCell ref="RCT648:RDA648"/>
    <mergeCell ref="RDB648:RDI648"/>
    <mergeCell ref="RDJ648:RDQ648"/>
    <mergeCell ref="RDR648:RDY648"/>
    <mergeCell ref="RDZ648:REG648"/>
    <mergeCell ref="REH648:REO648"/>
    <mergeCell ref="REP648:REW648"/>
    <mergeCell ref="REX648:RFE648"/>
    <mergeCell ref="RFF648:RFM648"/>
    <mergeCell ref="RFN648:RFU648"/>
    <mergeCell ref="RFV648:RGC648"/>
    <mergeCell ref="RGD648:RGK648"/>
    <mergeCell ref="RGL648:RGS648"/>
    <mergeCell ref="RGT648:RHA648"/>
    <mergeCell ref="RHB648:RHI648"/>
    <mergeCell ref="RHJ648:RHQ648"/>
    <mergeCell ref="RHR648:RHY648"/>
    <mergeCell ref="RHZ648:RIG648"/>
    <mergeCell ref="RIH648:RIO648"/>
    <mergeCell ref="RIP648:RIW648"/>
    <mergeCell ref="RIX648:RJE648"/>
    <mergeCell ref="RJF648:RJM648"/>
    <mergeCell ref="RJN648:RJU648"/>
    <mergeCell ref="RJV648:RKC648"/>
    <mergeCell ref="RKD648:RKK648"/>
    <mergeCell ref="RKL648:RKS648"/>
    <mergeCell ref="RKT648:RLA648"/>
    <mergeCell ref="RLB648:RLI648"/>
    <mergeCell ref="RLJ648:RLQ648"/>
    <mergeCell ref="RLR648:RLY648"/>
    <mergeCell ref="RLZ648:RMG648"/>
    <mergeCell ref="RMH648:RMO648"/>
    <mergeCell ref="RMP648:RMW648"/>
    <mergeCell ref="RMX648:RNE648"/>
    <mergeCell ref="RNF648:RNM648"/>
    <mergeCell ref="RNN648:RNU648"/>
    <mergeCell ref="RNV648:ROC648"/>
    <mergeCell ref="ROD648:ROK648"/>
    <mergeCell ref="ROL648:ROS648"/>
    <mergeCell ref="ROT648:RPA648"/>
    <mergeCell ref="RPB648:RPI648"/>
    <mergeCell ref="RPJ648:RPQ648"/>
    <mergeCell ref="RPR648:RPY648"/>
    <mergeCell ref="RPZ648:RQG648"/>
    <mergeCell ref="RQH648:RQO648"/>
    <mergeCell ref="RQP648:RQW648"/>
    <mergeCell ref="RQX648:RRE648"/>
    <mergeCell ref="RRF648:RRM648"/>
    <mergeCell ref="RRN648:RRU648"/>
    <mergeCell ref="RRV648:RSC648"/>
    <mergeCell ref="RSD648:RSK648"/>
    <mergeCell ref="RSL648:RSS648"/>
    <mergeCell ref="RST648:RTA648"/>
    <mergeCell ref="RTB648:RTI648"/>
    <mergeCell ref="RTJ648:RTQ648"/>
    <mergeCell ref="RTR648:RTY648"/>
    <mergeCell ref="RTZ648:RUG648"/>
    <mergeCell ref="RUH648:RUO648"/>
    <mergeCell ref="RUP648:RUW648"/>
    <mergeCell ref="RUX648:RVE648"/>
    <mergeCell ref="RVF648:RVM648"/>
    <mergeCell ref="RVN648:RVU648"/>
    <mergeCell ref="RVV648:RWC648"/>
    <mergeCell ref="RWD648:RWK648"/>
    <mergeCell ref="RWL648:RWS648"/>
    <mergeCell ref="RWT648:RXA648"/>
    <mergeCell ref="RXB648:RXI648"/>
    <mergeCell ref="RXJ648:RXQ648"/>
    <mergeCell ref="RXR648:RXY648"/>
    <mergeCell ref="RXZ648:RYG648"/>
    <mergeCell ref="RYH648:RYO648"/>
    <mergeCell ref="RYP648:RYW648"/>
    <mergeCell ref="RYX648:RZE648"/>
    <mergeCell ref="RZF648:RZM648"/>
    <mergeCell ref="RZN648:RZU648"/>
    <mergeCell ref="RZV648:SAC648"/>
    <mergeCell ref="SAD648:SAK648"/>
    <mergeCell ref="SAL648:SAS648"/>
    <mergeCell ref="SAT648:SBA648"/>
    <mergeCell ref="SBB648:SBI648"/>
    <mergeCell ref="SBJ648:SBQ648"/>
    <mergeCell ref="SBR648:SBY648"/>
    <mergeCell ref="SBZ648:SCG648"/>
    <mergeCell ref="SCH648:SCO648"/>
    <mergeCell ref="SCP648:SCW648"/>
    <mergeCell ref="SCX648:SDE648"/>
    <mergeCell ref="SDF648:SDM648"/>
    <mergeCell ref="SDN648:SDU648"/>
    <mergeCell ref="SDV648:SEC648"/>
    <mergeCell ref="SED648:SEK648"/>
    <mergeCell ref="SEL648:SES648"/>
    <mergeCell ref="SET648:SFA648"/>
    <mergeCell ref="SFB648:SFI648"/>
    <mergeCell ref="SFJ648:SFQ648"/>
    <mergeCell ref="SFR648:SFY648"/>
    <mergeCell ref="SFZ648:SGG648"/>
    <mergeCell ref="SGH648:SGO648"/>
    <mergeCell ref="SGP648:SGW648"/>
    <mergeCell ref="SGX648:SHE648"/>
    <mergeCell ref="SHF648:SHM648"/>
    <mergeCell ref="SHN648:SHU648"/>
    <mergeCell ref="SHV648:SIC648"/>
    <mergeCell ref="SID648:SIK648"/>
    <mergeCell ref="SIL648:SIS648"/>
    <mergeCell ref="SIT648:SJA648"/>
    <mergeCell ref="SJB648:SJI648"/>
    <mergeCell ref="SJJ648:SJQ648"/>
    <mergeCell ref="SJR648:SJY648"/>
    <mergeCell ref="SJZ648:SKG648"/>
    <mergeCell ref="SKH648:SKO648"/>
    <mergeCell ref="SKP648:SKW648"/>
    <mergeCell ref="SKX648:SLE648"/>
    <mergeCell ref="SLF648:SLM648"/>
    <mergeCell ref="SLN648:SLU648"/>
    <mergeCell ref="SLV648:SMC648"/>
    <mergeCell ref="SMD648:SMK648"/>
    <mergeCell ref="SML648:SMS648"/>
    <mergeCell ref="SMT648:SNA648"/>
    <mergeCell ref="SNB648:SNI648"/>
    <mergeCell ref="SNJ648:SNQ648"/>
    <mergeCell ref="SNR648:SNY648"/>
    <mergeCell ref="SNZ648:SOG648"/>
    <mergeCell ref="SOH648:SOO648"/>
    <mergeCell ref="SOP648:SOW648"/>
    <mergeCell ref="SOX648:SPE648"/>
    <mergeCell ref="SPF648:SPM648"/>
    <mergeCell ref="SPN648:SPU648"/>
    <mergeCell ref="SPV648:SQC648"/>
    <mergeCell ref="SQD648:SQK648"/>
    <mergeCell ref="SQL648:SQS648"/>
    <mergeCell ref="SQT648:SRA648"/>
    <mergeCell ref="SRB648:SRI648"/>
    <mergeCell ref="SRJ648:SRQ648"/>
    <mergeCell ref="SRR648:SRY648"/>
    <mergeCell ref="SRZ648:SSG648"/>
    <mergeCell ref="SSH648:SSO648"/>
    <mergeCell ref="SSP648:SSW648"/>
    <mergeCell ref="SSX648:STE648"/>
    <mergeCell ref="STF648:STM648"/>
    <mergeCell ref="STN648:STU648"/>
    <mergeCell ref="STV648:SUC648"/>
    <mergeCell ref="SUD648:SUK648"/>
    <mergeCell ref="SUL648:SUS648"/>
    <mergeCell ref="SUT648:SVA648"/>
    <mergeCell ref="SVB648:SVI648"/>
    <mergeCell ref="SVJ648:SVQ648"/>
    <mergeCell ref="SVR648:SVY648"/>
    <mergeCell ref="SVZ648:SWG648"/>
    <mergeCell ref="SWH648:SWO648"/>
    <mergeCell ref="SWP648:SWW648"/>
    <mergeCell ref="SWX648:SXE648"/>
    <mergeCell ref="SXF648:SXM648"/>
    <mergeCell ref="SXN648:SXU648"/>
    <mergeCell ref="SXV648:SYC648"/>
    <mergeCell ref="SYD648:SYK648"/>
    <mergeCell ref="SYL648:SYS648"/>
    <mergeCell ref="SYT648:SZA648"/>
    <mergeCell ref="SZB648:SZI648"/>
    <mergeCell ref="SZJ648:SZQ648"/>
    <mergeCell ref="SZR648:SZY648"/>
    <mergeCell ref="SZZ648:TAG648"/>
    <mergeCell ref="TAH648:TAO648"/>
    <mergeCell ref="TAP648:TAW648"/>
    <mergeCell ref="TAX648:TBE648"/>
    <mergeCell ref="TBF648:TBM648"/>
    <mergeCell ref="TBN648:TBU648"/>
    <mergeCell ref="TBV648:TCC648"/>
    <mergeCell ref="TCD648:TCK648"/>
    <mergeCell ref="TCL648:TCS648"/>
    <mergeCell ref="TCT648:TDA648"/>
    <mergeCell ref="TDB648:TDI648"/>
    <mergeCell ref="TDJ648:TDQ648"/>
    <mergeCell ref="TDR648:TDY648"/>
    <mergeCell ref="TDZ648:TEG648"/>
    <mergeCell ref="TEH648:TEO648"/>
    <mergeCell ref="TEP648:TEW648"/>
    <mergeCell ref="TEX648:TFE648"/>
    <mergeCell ref="TFF648:TFM648"/>
    <mergeCell ref="TFN648:TFU648"/>
    <mergeCell ref="TFV648:TGC648"/>
    <mergeCell ref="TGD648:TGK648"/>
    <mergeCell ref="TGL648:TGS648"/>
    <mergeCell ref="TGT648:THA648"/>
    <mergeCell ref="THB648:THI648"/>
    <mergeCell ref="THJ648:THQ648"/>
    <mergeCell ref="THR648:THY648"/>
    <mergeCell ref="THZ648:TIG648"/>
    <mergeCell ref="TIH648:TIO648"/>
    <mergeCell ref="TIP648:TIW648"/>
    <mergeCell ref="TIX648:TJE648"/>
    <mergeCell ref="TJF648:TJM648"/>
    <mergeCell ref="TJN648:TJU648"/>
    <mergeCell ref="TJV648:TKC648"/>
    <mergeCell ref="TKD648:TKK648"/>
    <mergeCell ref="TKL648:TKS648"/>
    <mergeCell ref="TKT648:TLA648"/>
    <mergeCell ref="TLB648:TLI648"/>
    <mergeCell ref="TLJ648:TLQ648"/>
    <mergeCell ref="TLR648:TLY648"/>
    <mergeCell ref="TLZ648:TMG648"/>
    <mergeCell ref="TMH648:TMO648"/>
    <mergeCell ref="TMP648:TMW648"/>
    <mergeCell ref="TMX648:TNE648"/>
    <mergeCell ref="TNF648:TNM648"/>
    <mergeCell ref="TNN648:TNU648"/>
    <mergeCell ref="TNV648:TOC648"/>
    <mergeCell ref="TOD648:TOK648"/>
    <mergeCell ref="TOL648:TOS648"/>
    <mergeCell ref="TOT648:TPA648"/>
    <mergeCell ref="TPB648:TPI648"/>
    <mergeCell ref="TPJ648:TPQ648"/>
    <mergeCell ref="TPR648:TPY648"/>
    <mergeCell ref="TPZ648:TQG648"/>
    <mergeCell ref="TQH648:TQO648"/>
    <mergeCell ref="TQP648:TQW648"/>
    <mergeCell ref="TQX648:TRE648"/>
    <mergeCell ref="TRF648:TRM648"/>
    <mergeCell ref="TRN648:TRU648"/>
    <mergeCell ref="TRV648:TSC648"/>
    <mergeCell ref="TSD648:TSK648"/>
    <mergeCell ref="TSL648:TSS648"/>
    <mergeCell ref="TST648:TTA648"/>
    <mergeCell ref="TTB648:TTI648"/>
    <mergeCell ref="TTJ648:TTQ648"/>
    <mergeCell ref="TTR648:TTY648"/>
    <mergeCell ref="TTZ648:TUG648"/>
    <mergeCell ref="TUH648:TUO648"/>
    <mergeCell ref="TUP648:TUW648"/>
    <mergeCell ref="TUX648:TVE648"/>
    <mergeCell ref="TVF648:TVM648"/>
    <mergeCell ref="TVN648:TVU648"/>
    <mergeCell ref="TVV648:TWC648"/>
    <mergeCell ref="TWD648:TWK648"/>
    <mergeCell ref="TWL648:TWS648"/>
    <mergeCell ref="TWT648:TXA648"/>
    <mergeCell ref="TXB648:TXI648"/>
    <mergeCell ref="TXJ648:TXQ648"/>
    <mergeCell ref="TXR648:TXY648"/>
    <mergeCell ref="TXZ648:TYG648"/>
    <mergeCell ref="TYH648:TYO648"/>
    <mergeCell ref="TYP648:TYW648"/>
    <mergeCell ref="TYX648:TZE648"/>
    <mergeCell ref="TZF648:TZM648"/>
    <mergeCell ref="TZN648:TZU648"/>
    <mergeCell ref="TZV648:UAC648"/>
    <mergeCell ref="UAD648:UAK648"/>
    <mergeCell ref="UAL648:UAS648"/>
    <mergeCell ref="UAT648:UBA648"/>
    <mergeCell ref="UBB648:UBI648"/>
    <mergeCell ref="UBJ648:UBQ648"/>
    <mergeCell ref="UBR648:UBY648"/>
    <mergeCell ref="UBZ648:UCG648"/>
    <mergeCell ref="UCH648:UCO648"/>
    <mergeCell ref="UCP648:UCW648"/>
    <mergeCell ref="UCX648:UDE648"/>
    <mergeCell ref="UDF648:UDM648"/>
    <mergeCell ref="UDN648:UDU648"/>
    <mergeCell ref="UDV648:UEC648"/>
    <mergeCell ref="UED648:UEK648"/>
    <mergeCell ref="UEL648:UES648"/>
    <mergeCell ref="UET648:UFA648"/>
    <mergeCell ref="UFB648:UFI648"/>
    <mergeCell ref="UFJ648:UFQ648"/>
    <mergeCell ref="UFR648:UFY648"/>
    <mergeCell ref="UFZ648:UGG648"/>
    <mergeCell ref="UGH648:UGO648"/>
    <mergeCell ref="UGP648:UGW648"/>
    <mergeCell ref="UGX648:UHE648"/>
    <mergeCell ref="UHF648:UHM648"/>
    <mergeCell ref="UHN648:UHU648"/>
    <mergeCell ref="UHV648:UIC648"/>
    <mergeCell ref="UID648:UIK648"/>
    <mergeCell ref="UIL648:UIS648"/>
    <mergeCell ref="UIT648:UJA648"/>
    <mergeCell ref="UJB648:UJI648"/>
    <mergeCell ref="UJJ648:UJQ648"/>
    <mergeCell ref="UJR648:UJY648"/>
    <mergeCell ref="UJZ648:UKG648"/>
    <mergeCell ref="UKH648:UKO648"/>
    <mergeCell ref="UKP648:UKW648"/>
    <mergeCell ref="UKX648:ULE648"/>
    <mergeCell ref="ULF648:ULM648"/>
    <mergeCell ref="ULN648:ULU648"/>
    <mergeCell ref="ULV648:UMC648"/>
    <mergeCell ref="UMD648:UMK648"/>
    <mergeCell ref="UML648:UMS648"/>
    <mergeCell ref="UMT648:UNA648"/>
    <mergeCell ref="UNB648:UNI648"/>
    <mergeCell ref="UNJ648:UNQ648"/>
    <mergeCell ref="UNR648:UNY648"/>
    <mergeCell ref="UNZ648:UOG648"/>
    <mergeCell ref="UOH648:UOO648"/>
    <mergeCell ref="UOP648:UOW648"/>
    <mergeCell ref="UOX648:UPE648"/>
    <mergeCell ref="UPF648:UPM648"/>
    <mergeCell ref="UPN648:UPU648"/>
    <mergeCell ref="UPV648:UQC648"/>
    <mergeCell ref="UQD648:UQK648"/>
    <mergeCell ref="UQL648:UQS648"/>
    <mergeCell ref="UQT648:URA648"/>
    <mergeCell ref="URB648:URI648"/>
    <mergeCell ref="URJ648:URQ648"/>
    <mergeCell ref="URR648:URY648"/>
    <mergeCell ref="URZ648:USG648"/>
    <mergeCell ref="USH648:USO648"/>
    <mergeCell ref="USP648:USW648"/>
    <mergeCell ref="USX648:UTE648"/>
    <mergeCell ref="UTF648:UTM648"/>
    <mergeCell ref="UTN648:UTU648"/>
    <mergeCell ref="UTV648:UUC648"/>
    <mergeCell ref="UUD648:UUK648"/>
    <mergeCell ref="UUL648:UUS648"/>
    <mergeCell ref="UUT648:UVA648"/>
    <mergeCell ref="UVB648:UVI648"/>
    <mergeCell ref="UVJ648:UVQ648"/>
    <mergeCell ref="UVR648:UVY648"/>
    <mergeCell ref="UVZ648:UWG648"/>
    <mergeCell ref="UWH648:UWO648"/>
    <mergeCell ref="UWP648:UWW648"/>
    <mergeCell ref="UWX648:UXE648"/>
    <mergeCell ref="UXF648:UXM648"/>
    <mergeCell ref="UXN648:UXU648"/>
    <mergeCell ref="UXV648:UYC648"/>
    <mergeCell ref="UYD648:UYK648"/>
    <mergeCell ref="UYL648:UYS648"/>
    <mergeCell ref="UYT648:UZA648"/>
    <mergeCell ref="UZB648:UZI648"/>
    <mergeCell ref="UZJ648:UZQ648"/>
    <mergeCell ref="UZR648:UZY648"/>
    <mergeCell ref="UZZ648:VAG648"/>
    <mergeCell ref="VAH648:VAO648"/>
    <mergeCell ref="VAP648:VAW648"/>
    <mergeCell ref="VAX648:VBE648"/>
    <mergeCell ref="VBF648:VBM648"/>
    <mergeCell ref="VBN648:VBU648"/>
    <mergeCell ref="VBV648:VCC648"/>
    <mergeCell ref="VCD648:VCK648"/>
    <mergeCell ref="VCL648:VCS648"/>
    <mergeCell ref="VCT648:VDA648"/>
    <mergeCell ref="VDB648:VDI648"/>
    <mergeCell ref="VDJ648:VDQ648"/>
    <mergeCell ref="VDR648:VDY648"/>
    <mergeCell ref="VDZ648:VEG648"/>
    <mergeCell ref="VEH648:VEO648"/>
    <mergeCell ref="VEP648:VEW648"/>
    <mergeCell ref="VEX648:VFE648"/>
    <mergeCell ref="VFF648:VFM648"/>
    <mergeCell ref="VFN648:VFU648"/>
    <mergeCell ref="VFV648:VGC648"/>
    <mergeCell ref="VGD648:VGK648"/>
    <mergeCell ref="VGL648:VGS648"/>
    <mergeCell ref="VGT648:VHA648"/>
    <mergeCell ref="VHB648:VHI648"/>
    <mergeCell ref="VHJ648:VHQ648"/>
    <mergeCell ref="VHR648:VHY648"/>
    <mergeCell ref="VHZ648:VIG648"/>
    <mergeCell ref="VIH648:VIO648"/>
    <mergeCell ref="VIP648:VIW648"/>
    <mergeCell ref="VIX648:VJE648"/>
    <mergeCell ref="VJF648:VJM648"/>
    <mergeCell ref="VJN648:VJU648"/>
    <mergeCell ref="VJV648:VKC648"/>
    <mergeCell ref="VKD648:VKK648"/>
    <mergeCell ref="VKL648:VKS648"/>
    <mergeCell ref="VKT648:VLA648"/>
    <mergeCell ref="VLB648:VLI648"/>
    <mergeCell ref="VLJ648:VLQ648"/>
    <mergeCell ref="VLR648:VLY648"/>
    <mergeCell ref="VLZ648:VMG648"/>
    <mergeCell ref="VMH648:VMO648"/>
    <mergeCell ref="VMP648:VMW648"/>
    <mergeCell ref="VMX648:VNE648"/>
    <mergeCell ref="VNF648:VNM648"/>
    <mergeCell ref="VNN648:VNU648"/>
    <mergeCell ref="VNV648:VOC648"/>
    <mergeCell ref="VOD648:VOK648"/>
    <mergeCell ref="VOL648:VOS648"/>
    <mergeCell ref="VOT648:VPA648"/>
    <mergeCell ref="VPB648:VPI648"/>
    <mergeCell ref="VPJ648:VPQ648"/>
    <mergeCell ref="VPR648:VPY648"/>
    <mergeCell ref="VPZ648:VQG648"/>
    <mergeCell ref="VQH648:VQO648"/>
    <mergeCell ref="VQP648:VQW648"/>
    <mergeCell ref="VQX648:VRE648"/>
    <mergeCell ref="VRF648:VRM648"/>
    <mergeCell ref="VRN648:VRU648"/>
    <mergeCell ref="VRV648:VSC648"/>
    <mergeCell ref="VSD648:VSK648"/>
    <mergeCell ref="VSL648:VSS648"/>
    <mergeCell ref="VST648:VTA648"/>
    <mergeCell ref="VTB648:VTI648"/>
    <mergeCell ref="VTJ648:VTQ648"/>
    <mergeCell ref="VTR648:VTY648"/>
    <mergeCell ref="VTZ648:VUG648"/>
    <mergeCell ref="VUH648:VUO648"/>
    <mergeCell ref="VUP648:VUW648"/>
    <mergeCell ref="VUX648:VVE648"/>
    <mergeCell ref="VVF648:VVM648"/>
    <mergeCell ref="VVN648:VVU648"/>
    <mergeCell ref="VVV648:VWC648"/>
    <mergeCell ref="VWD648:VWK648"/>
    <mergeCell ref="VWL648:VWS648"/>
    <mergeCell ref="VWT648:VXA648"/>
    <mergeCell ref="VXB648:VXI648"/>
    <mergeCell ref="VXJ648:VXQ648"/>
    <mergeCell ref="VXR648:VXY648"/>
    <mergeCell ref="VXZ648:VYG648"/>
    <mergeCell ref="VYH648:VYO648"/>
    <mergeCell ref="VYP648:VYW648"/>
    <mergeCell ref="VYX648:VZE648"/>
    <mergeCell ref="VZF648:VZM648"/>
    <mergeCell ref="VZN648:VZU648"/>
    <mergeCell ref="VZV648:WAC648"/>
    <mergeCell ref="WAD648:WAK648"/>
    <mergeCell ref="WAL648:WAS648"/>
    <mergeCell ref="WAT648:WBA648"/>
    <mergeCell ref="WBB648:WBI648"/>
    <mergeCell ref="WBJ648:WBQ648"/>
    <mergeCell ref="WBR648:WBY648"/>
    <mergeCell ref="WBZ648:WCG648"/>
    <mergeCell ref="WCH648:WCO648"/>
    <mergeCell ref="WCP648:WCW648"/>
    <mergeCell ref="WCX648:WDE648"/>
    <mergeCell ref="WDF648:WDM648"/>
    <mergeCell ref="WDN648:WDU648"/>
    <mergeCell ref="WDV648:WEC648"/>
    <mergeCell ref="WED648:WEK648"/>
    <mergeCell ref="WEL648:WES648"/>
    <mergeCell ref="WET648:WFA648"/>
    <mergeCell ref="WFB648:WFI648"/>
    <mergeCell ref="WFJ648:WFQ648"/>
    <mergeCell ref="WFR648:WFY648"/>
    <mergeCell ref="WFZ648:WGG648"/>
    <mergeCell ref="WGH648:WGO648"/>
    <mergeCell ref="WGP648:WGW648"/>
    <mergeCell ref="WGX648:WHE648"/>
    <mergeCell ref="WHF648:WHM648"/>
    <mergeCell ref="WHN648:WHU648"/>
    <mergeCell ref="WHV648:WIC648"/>
    <mergeCell ref="WID648:WIK648"/>
    <mergeCell ref="WIL648:WIS648"/>
    <mergeCell ref="WIT648:WJA648"/>
    <mergeCell ref="WJB648:WJI648"/>
    <mergeCell ref="WJJ648:WJQ648"/>
    <mergeCell ref="WJR648:WJY648"/>
    <mergeCell ref="WJZ648:WKG648"/>
    <mergeCell ref="WKH648:WKO648"/>
    <mergeCell ref="WKP648:WKW648"/>
    <mergeCell ref="WKX648:WLE648"/>
    <mergeCell ref="WLF648:WLM648"/>
    <mergeCell ref="WLN648:WLU648"/>
    <mergeCell ref="WLV648:WMC648"/>
    <mergeCell ref="WMD648:WMK648"/>
    <mergeCell ref="WML648:WMS648"/>
    <mergeCell ref="WMT648:WNA648"/>
    <mergeCell ref="WNB648:WNI648"/>
    <mergeCell ref="WNJ648:WNQ648"/>
    <mergeCell ref="WNR648:WNY648"/>
    <mergeCell ref="WNZ648:WOG648"/>
    <mergeCell ref="WOH648:WOO648"/>
    <mergeCell ref="WOP648:WOW648"/>
    <mergeCell ref="WOX648:WPE648"/>
    <mergeCell ref="WPF648:WPM648"/>
    <mergeCell ref="WPN648:WPU648"/>
    <mergeCell ref="WPV648:WQC648"/>
    <mergeCell ref="WQD648:WQK648"/>
    <mergeCell ref="WQL648:WQS648"/>
    <mergeCell ref="WQT648:WRA648"/>
    <mergeCell ref="WRB648:WRI648"/>
    <mergeCell ref="WRJ648:WRQ648"/>
    <mergeCell ref="WRR648:WRY648"/>
    <mergeCell ref="WRZ648:WSG648"/>
    <mergeCell ref="WSH648:WSO648"/>
    <mergeCell ref="WSP648:WSW648"/>
    <mergeCell ref="WSX648:WTE648"/>
    <mergeCell ref="WTF648:WTM648"/>
    <mergeCell ref="WTN648:WTU648"/>
    <mergeCell ref="WTV648:WUC648"/>
    <mergeCell ref="WUD648:WUK648"/>
    <mergeCell ref="WUL648:WUS648"/>
    <mergeCell ref="WUT648:WVA648"/>
    <mergeCell ref="WVB648:WVI648"/>
    <mergeCell ref="WVJ648:WVQ648"/>
    <mergeCell ref="WVR648:WVY648"/>
    <mergeCell ref="XBF648:XBM648"/>
    <mergeCell ref="XBN648:XBU648"/>
    <mergeCell ref="XBV648:XCC648"/>
    <mergeCell ref="XCD648:XCK648"/>
    <mergeCell ref="XCL648:XCS648"/>
    <mergeCell ref="XCT648:XDA648"/>
    <mergeCell ref="XDB648:XDI648"/>
    <mergeCell ref="XDJ648:XDQ648"/>
    <mergeCell ref="WVZ648:WWG648"/>
    <mergeCell ref="WWH648:WWO648"/>
    <mergeCell ref="WWP648:WWW648"/>
    <mergeCell ref="WWX648:WXE648"/>
    <mergeCell ref="WXF648:WXM648"/>
    <mergeCell ref="WXN648:WXU648"/>
    <mergeCell ref="WXV648:WYC648"/>
    <mergeCell ref="WYD648:WYK648"/>
    <mergeCell ref="WYL648:WYS648"/>
    <mergeCell ref="WYT648:WZA648"/>
    <mergeCell ref="WZB648:WZI648"/>
    <mergeCell ref="WZJ648:WZQ648"/>
    <mergeCell ref="WZR648:WZY648"/>
    <mergeCell ref="WZZ648:XAG648"/>
    <mergeCell ref="XAH648:XAO648"/>
    <mergeCell ref="XAP648:XAW648"/>
    <mergeCell ref="XAX648:XBE648"/>
  </mergeCells>
  <pageMargins left="0.2" right="0.25" top="0.2" bottom="0.2" header="0.2" footer="0.2"/>
  <pageSetup paperSize="9" scale="63" fitToHeight="0" orientation="landscape" verticalDpi="300" r:id="rId1"/>
  <rowBreaks count="1" manualBreakCount="1">
    <brk id="10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opLeftCell="A196" workbookViewId="0">
      <selection activeCell="B39" sqref="B39"/>
    </sheetView>
  </sheetViews>
  <sheetFormatPr defaultRowHeight="16.5"/>
  <cols>
    <col min="1" max="1" width="9.140625" style="154" customWidth="1"/>
    <col min="2" max="2" width="33.5703125" style="154" customWidth="1"/>
    <col min="3" max="3" width="12.140625" style="154" customWidth="1"/>
    <col min="4" max="4" width="15.140625" style="154" customWidth="1"/>
    <col min="5" max="5" width="9.28515625" style="154" customWidth="1"/>
    <col min="6" max="6" width="14.28515625" style="154" customWidth="1"/>
    <col min="7" max="7" width="11.85546875" style="154" customWidth="1"/>
    <col min="8" max="8" width="17.140625" style="154" customWidth="1"/>
    <col min="9" max="9" width="14.85546875" style="154" customWidth="1"/>
    <col min="10" max="10" width="13.85546875" style="154" customWidth="1"/>
    <col min="11" max="11" width="16.7109375" style="154" customWidth="1"/>
    <col min="12" max="12" width="9.5703125" style="154" customWidth="1"/>
    <col min="13" max="14" width="9.140625" style="154"/>
    <col min="15" max="15" width="11" style="154" bestFit="1" customWidth="1"/>
    <col min="16" max="16384" width="9.140625" style="154"/>
  </cols>
  <sheetData>
    <row r="1" spans="1:13">
      <c r="I1" s="309" t="s">
        <v>122</v>
      </c>
      <c r="J1" s="309"/>
      <c r="K1" s="309"/>
    </row>
    <row r="2" spans="1:13" ht="9" customHeight="1">
      <c r="I2" s="204"/>
      <c r="J2" s="204"/>
      <c r="K2" s="204"/>
    </row>
    <row r="3" spans="1:13">
      <c r="A3" s="307" t="s">
        <v>120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3">
      <c r="A4" s="307" t="s">
        <v>121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1:13">
      <c r="A5" s="307" t="s">
        <v>335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</row>
    <row r="6" spans="1:13" ht="11.25" customHeight="1">
      <c r="M6" s="12"/>
    </row>
    <row r="7" spans="1:13" ht="16.5" customHeight="1">
      <c r="A7" s="331" t="s">
        <v>29</v>
      </c>
      <c r="B7" s="332"/>
      <c r="C7" s="208" t="s">
        <v>30</v>
      </c>
      <c r="D7" s="311" t="s">
        <v>144</v>
      </c>
      <c r="E7" s="308"/>
      <c r="F7" s="308"/>
      <c r="G7" s="308"/>
      <c r="H7" s="308"/>
      <c r="I7" s="308"/>
      <c r="J7" s="308"/>
      <c r="K7" s="312"/>
    </row>
    <row r="8" spans="1:13">
      <c r="A8" s="333"/>
      <c r="B8" s="334"/>
      <c r="C8" s="208" t="s">
        <v>31</v>
      </c>
      <c r="D8" s="311">
        <v>104021</v>
      </c>
      <c r="E8" s="308"/>
      <c r="F8" s="308"/>
      <c r="G8" s="308"/>
      <c r="H8" s="308"/>
      <c r="I8" s="308"/>
      <c r="J8" s="308"/>
      <c r="K8" s="312"/>
    </row>
    <row r="9" spans="1:13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</row>
    <row r="10" spans="1:13" ht="27" customHeight="1">
      <c r="A10" s="331" t="s">
        <v>32</v>
      </c>
      <c r="B10" s="332"/>
      <c r="C10" s="208" t="s">
        <v>30</v>
      </c>
      <c r="D10" s="311" t="s">
        <v>144</v>
      </c>
      <c r="E10" s="308"/>
      <c r="F10" s="308"/>
      <c r="G10" s="308"/>
      <c r="H10" s="308"/>
      <c r="I10" s="308"/>
      <c r="J10" s="308"/>
      <c r="K10" s="312"/>
    </row>
    <row r="11" spans="1:13">
      <c r="A11" s="333"/>
      <c r="B11" s="334"/>
      <c r="C11" s="208" t="s">
        <v>31</v>
      </c>
      <c r="D11" s="311">
        <v>104021</v>
      </c>
      <c r="E11" s="308"/>
      <c r="F11" s="308"/>
      <c r="G11" s="308"/>
      <c r="H11" s="308"/>
      <c r="I11" s="308"/>
      <c r="J11" s="308"/>
      <c r="K11" s="312"/>
    </row>
    <row r="12" spans="1:13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</row>
    <row r="13" spans="1:13" ht="16.5" customHeight="1">
      <c r="A13" s="322" t="s">
        <v>33</v>
      </c>
      <c r="B13" s="323"/>
      <c r="C13" s="324"/>
      <c r="D13" s="311" t="s">
        <v>144</v>
      </c>
      <c r="E13" s="308"/>
      <c r="F13" s="308"/>
      <c r="G13" s="308"/>
      <c r="H13" s="308"/>
      <c r="I13" s="308"/>
      <c r="J13" s="308"/>
      <c r="K13" s="312"/>
    </row>
    <row r="14" spans="1:13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</row>
    <row r="15" spans="1:13" ht="16.5" customHeight="1">
      <c r="A15" s="322" t="s">
        <v>34</v>
      </c>
      <c r="B15" s="323"/>
      <c r="C15" s="324"/>
      <c r="D15" s="311">
        <v>1006</v>
      </c>
      <c r="E15" s="308"/>
      <c r="F15" s="308"/>
      <c r="G15" s="308"/>
      <c r="H15" s="308"/>
      <c r="I15" s="308"/>
      <c r="J15" s="308"/>
      <c r="K15" s="312"/>
    </row>
    <row r="16" spans="1:13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</row>
    <row r="17" spans="1:14" ht="16.5" customHeight="1">
      <c r="A17" s="322" t="s">
        <v>35</v>
      </c>
      <c r="B17" s="323"/>
      <c r="C17" s="324"/>
      <c r="D17" s="311">
        <v>1</v>
      </c>
      <c r="E17" s="308"/>
      <c r="F17" s="308"/>
      <c r="G17" s="308"/>
      <c r="H17" s="308"/>
      <c r="I17" s="308"/>
      <c r="J17" s="308"/>
      <c r="K17" s="312"/>
    </row>
    <row r="18" spans="1:14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</row>
    <row r="19" spans="1:14" ht="16.5" customHeight="1">
      <c r="A19" s="313" t="s">
        <v>36</v>
      </c>
      <c r="B19" s="314"/>
      <c r="C19" s="208" t="s">
        <v>37</v>
      </c>
      <c r="D19" s="337" t="s">
        <v>142</v>
      </c>
      <c r="E19" s="338"/>
      <c r="F19" s="338"/>
      <c r="G19" s="338"/>
      <c r="H19" s="338"/>
      <c r="I19" s="338"/>
      <c r="J19" s="338"/>
      <c r="K19" s="339"/>
    </row>
    <row r="20" spans="1:14">
      <c r="A20" s="315"/>
      <c r="B20" s="316"/>
      <c r="C20" s="208" t="s">
        <v>38</v>
      </c>
      <c r="D20" s="310" t="s">
        <v>263</v>
      </c>
      <c r="E20" s="310"/>
      <c r="F20" s="310"/>
      <c r="G20" s="310"/>
      <c r="H20" s="310"/>
      <c r="I20" s="310"/>
      <c r="J20" s="310"/>
      <c r="K20" s="310"/>
    </row>
    <row r="21" spans="1:14">
      <c r="A21" s="317"/>
      <c r="B21" s="318"/>
      <c r="C21" s="208" t="s">
        <v>39</v>
      </c>
      <c r="D21" s="337" t="s">
        <v>142</v>
      </c>
      <c r="E21" s="338"/>
      <c r="F21" s="338"/>
      <c r="G21" s="338"/>
      <c r="H21" s="338"/>
      <c r="I21" s="338"/>
      <c r="J21" s="338"/>
      <c r="K21" s="339"/>
    </row>
    <row r="22" spans="1:14" ht="6" customHeight="1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</row>
    <row r="23" spans="1:14" ht="27" customHeight="1">
      <c r="A23" s="298" t="s">
        <v>40</v>
      </c>
      <c r="B23" s="299"/>
      <c r="C23" s="208" t="s">
        <v>41</v>
      </c>
      <c r="D23" s="304" t="s">
        <v>145</v>
      </c>
      <c r="E23" s="305"/>
      <c r="F23" s="305"/>
      <c r="G23" s="305"/>
      <c r="H23" s="305"/>
      <c r="I23" s="305"/>
      <c r="J23" s="305"/>
      <c r="K23" s="306"/>
    </row>
    <row r="24" spans="1:14" ht="18" customHeight="1">
      <c r="A24" s="300"/>
      <c r="B24" s="301"/>
      <c r="C24" s="208" t="s">
        <v>42</v>
      </c>
      <c r="D24" s="311">
        <v>1108</v>
      </c>
      <c r="E24" s="308"/>
      <c r="F24" s="308"/>
      <c r="G24" s="308"/>
      <c r="H24" s="308"/>
      <c r="I24" s="308"/>
      <c r="J24" s="308"/>
      <c r="K24" s="312"/>
    </row>
    <row r="25" spans="1:14" ht="32.25" customHeight="1">
      <c r="A25" s="300"/>
      <c r="B25" s="301"/>
      <c r="C25" s="208" t="s">
        <v>43</v>
      </c>
      <c r="D25" s="304" t="s">
        <v>242</v>
      </c>
      <c r="E25" s="305"/>
      <c r="F25" s="305"/>
      <c r="G25" s="305"/>
      <c r="H25" s="305"/>
      <c r="I25" s="305"/>
      <c r="J25" s="305"/>
      <c r="K25" s="306"/>
    </row>
    <row r="26" spans="1:14" ht="19.5" customHeight="1">
      <c r="A26" s="302"/>
      <c r="B26" s="303"/>
      <c r="C26" s="208" t="s">
        <v>44</v>
      </c>
      <c r="D26" s="311">
        <v>11008</v>
      </c>
      <c r="E26" s="308"/>
      <c r="F26" s="308"/>
      <c r="G26" s="308"/>
      <c r="H26" s="308"/>
      <c r="I26" s="308"/>
      <c r="J26" s="308"/>
      <c r="K26" s="312"/>
    </row>
    <row r="27" spans="1:14" ht="16.5" customHeight="1">
      <c r="A27" s="322" t="s">
        <v>45</v>
      </c>
      <c r="B27" s="323"/>
      <c r="C27" s="324"/>
      <c r="D27" s="311" t="s">
        <v>148</v>
      </c>
      <c r="E27" s="308"/>
      <c r="F27" s="308"/>
      <c r="G27" s="308"/>
      <c r="H27" s="308"/>
      <c r="I27" s="308"/>
      <c r="J27" s="308"/>
      <c r="K27" s="312"/>
    </row>
    <row r="28" spans="1:14" ht="12" customHeight="1">
      <c r="L28" s="154" t="s">
        <v>245</v>
      </c>
    </row>
    <row r="29" spans="1:14" ht="62.25" customHeight="1">
      <c r="A29" s="325" t="s">
        <v>50</v>
      </c>
      <c r="B29" s="327" t="s">
        <v>1</v>
      </c>
      <c r="C29" s="328"/>
      <c r="D29" s="325" t="s">
        <v>49</v>
      </c>
      <c r="E29" s="286" t="s">
        <v>3</v>
      </c>
      <c r="F29" s="329"/>
      <c r="G29" s="287"/>
      <c r="H29" s="325" t="s">
        <v>47</v>
      </c>
      <c r="I29" s="325" t="s">
        <v>4</v>
      </c>
      <c r="J29" s="325" t="s">
        <v>5</v>
      </c>
      <c r="K29" s="325" t="s">
        <v>6</v>
      </c>
      <c r="L29" s="286" t="s">
        <v>46</v>
      </c>
      <c r="M29" s="287"/>
      <c r="N29" s="325" t="s">
        <v>7</v>
      </c>
    </row>
    <row r="30" spans="1:14" ht="58.5" customHeight="1">
      <c r="A30" s="326"/>
      <c r="B30" s="207" t="s">
        <v>8</v>
      </c>
      <c r="C30" s="205" t="s">
        <v>0</v>
      </c>
      <c r="D30" s="326"/>
      <c r="E30" s="205" t="s">
        <v>48</v>
      </c>
      <c r="F30" s="205" t="s">
        <v>9</v>
      </c>
      <c r="G30" s="205" t="s">
        <v>10</v>
      </c>
      <c r="H30" s="326"/>
      <c r="I30" s="326"/>
      <c r="J30" s="326"/>
      <c r="K30" s="326"/>
      <c r="L30" s="205" t="s">
        <v>11</v>
      </c>
      <c r="M30" s="205" t="s">
        <v>12</v>
      </c>
      <c r="N30" s="326"/>
    </row>
    <row r="31" spans="1:14">
      <c r="A31" s="209" t="s">
        <v>13</v>
      </c>
      <c r="B31" s="209" t="s">
        <v>14</v>
      </c>
      <c r="C31" s="209" t="s">
        <v>15</v>
      </c>
      <c r="D31" s="209" t="s">
        <v>16</v>
      </c>
      <c r="E31" s="209" t="s">
        <v>17</v>
      </c>
      <c r="F31" s="209" t="s">
        <v>18</v>
      </c>
      <c r="G31" s="209" t="s">
        <v>19</v>
      </c>
      <c r="H31" s="209" t="s">
        <v>20</v>
      </c>
      <c r="I31" s="209" t="s">
        <v>21</v>
      </c>
      <c r="J31" s="209" t="s">
        <v>22</v>
      </c>
      <c r="K31" s="209" t="s">
        <v>23</v>
      </c>
      <c r="L31" s="209" t="s">
        <v>24</v>
      </c>
      <c r="M31" s="209" t="s">
        <v>25</v>
      </c>
      <c r="N31" s="209" t="s">
        <v>26</v>
      </c>
    </row>
    <row r="32" spans="1:14" ht="18" customHeight="1">
      <c r="A32" s="4">
        <v>1100000</v>
      </c>
      <c r="B32" s="5" t="s">
        <v>72</v>
      </c>
      <c r="C32" s="4" t="s">
        <v>28</v>
      </c>
      <c r="D32" s="183">
        <f>D34</f>
        <v>145348.4</v>
      </c>
      <c r="E32" s="183">
        <f t="shared" ref="E32:G32" si="0">E34</f>
        <v>0</v>
      </c>
      <c r="F32" s="193">
        <f t="shared" si="0"/>
        <v>0</v>
      </c>
      <c r="G32" s="183">
        <f t="shared" si="0"/>
        <v>0</v>
      </c>
      <c r="H32" s="183">
        <f>D32+E32+F32+G32</f>
        <v>145348.4</v>
      </c>
      <c r="I32" s="183">
        <f>I35+I34</f>
        <v>96175.72</v>
      </c>
      <c r="J32" s="183">
        <f t="shared" ref="J32" si="1">K34+J35</f>
        <v>117968.6</v>
      </c>
      <c r="K32" s="183">
        <f>K34+K35</f>
        <v>117968.6</v>
      </c>
      <c r="L32" s="155"/>
      <c r="M32" s="155"/>
      <c r="N32" s="155"/>
    </row>
    <row r="33" spans="1:14" ht="12.75" customHeight="1">
      <c r="A33" s="4">
        <v>1176000</v>
      </c>
      <c r="B33" s="6" t="s">
        <v>59</v>
      </c>
      <c r="C33" s="4" t="s">
        <v>28</v>
      </c>
      <c r="D33" s="186"/>
      <c r="E33" s="186"/>
      <c r="F33" s="186"/>
      <c r="G33" s="186"/>
      <c r="H33" s="183"/>
      <c r="I33" s="155"/>
      <c r="J33" s="155"/>
      <c r="K33" s="155"/>
      <c r="L33" s="155"/>
      <c r="M33" s="155"/>
      <c r="N33" s="155"/>
    </row>
    <row r="34" spans="1:14" ht="17.25">
      <c r="A34" s="4">
        <v>1176100</v>
      </c>
      <c r="B34" s="5" t="s">
        <v>113</v>
      </c>
      <c r="C34" s="4">
        <v>486100</v>
      </c>
      <c r="D34" s="183">
        <v>145348.4</v>
      </c>
      <c r="E34" s="183"/>
      <c r="F34" s="193"/>
      <c r="G34" s="183"/>
      <c r="H34" s="183">
        <f>D34+F34</f>
        <v>145348.4</v>
      </c>
      <c r="J34" s="183">
        <v>117968.6</v>
      </c>
      <c r="K34" s="183">
        <v>117968.6</v>
      </c>
      <c r="L34" s="155"/>
      <c r="M34" s="155"/>
      <c r="N34" s="155"/>
    </row>
    <row r="35" spans="1:14" ht="27">
      <c r="A35" s="4">
        <v>1311100</v>
      </c>
      <c r="B35" s="5" t="s">
        <v>269</v>
      </c>
      <c r="C35" s="229">
        <v>5100</v>
      </c>
      <c r="D35" s="183"/>
      <c r="E35" s="183"/>
      <c r="F35" s="183"/>
      <c r="G35" s="183"/>
      <c r="H35" s="183"/>
      <c r="I35" s="183">
        <v>96175.72</v>
      </c>
      <c r="J35" s="155"/>
      <c r="K35" s="155"/>
      <c r="L35" s="155"/>
      <c r="M35" s="155"/>
      <c r="N35" s="155"/>
    </row>
    <row r="36" spans="1:14" ht="17.25" customHeight="1">
      <c r="A36" s="4">
        <v>1000000</v>
      </c>
      <c r="B36" s="4" t="s">
        <v>192</v>
      </c>
      <c r="C36" s="4"/>
      <c r="D36" s="183">
        <f>D32</f>
        <v>145348.4</v>
      </c>
      <c r="E36" s="183">
        <f t="shared" ref="E36:G36" si="2">E32</f>
        <v>0</v>
      </c>
      <c r="F36" s="193">
        <f>F32</f>
        <v>0</v>
      </c>
      <c r="G36" s="183">
        <f t="shared" si="2"/>
        <v>0</v>
      </c>
      <c r="H36" s="183">
        <f t="shared" ref="H36" si="3">D36+E36+F36+G36</f>
        <v>145348.4</v>
      </c>
      <c r="I36" s="183">
        <f>I34+I35</f>
        <v>96175.72</v>
      </c>
      <c r="J36" s="183">
        <f t="shared" ref="J36:K36" si="4">J34+J35</f>
        <v>117968.6</v>
      </c>
      <c r="K36" s="183">
        <f t="shared" si="4"/>
        <v>117968.6</v>
      </c>
      <c r="L36" s="155"/>
      <c r="M36" s="155"/>
      <c r="N36" s="155"/>
    </row>
    <row r="37" spans="1:14" ht="14.25" customHeight="1">
      <c r="A37" s="55"/>
      <c r="B37" s="55"/>
      <c r="C37" s="55"/>
      <c r="D37" s="210"/>
      <c r="E37" s="210"/>
      <c r="F37" s="210"/>
      <c r="G37" s="210"/>
      <c r="H37" s="210"/>
      <c r="I37" s="56"/>
      <c r="J37" s="56"/>
      <c r="K37" s="56"/>
      <c r="L37" s="57"/>
      <c r="M37" s="57"/>
      <c r="N37" s="57"/>
    </row>
    <row r="38" spans="1:14" ht="16.5" customHeight="1">
      <c r="B38" s="156" t="s">
        <v>337</v>
      </c>
      <c r="C38" s="289" t="s">
        <v>66</v>
      </c>
      <c r="D38" s="289"/>
      <c r="E38" s="289"/>
      <c r="F38" s="290" t="s">
        <v>67</v>
      </c>
      <c r="G38" s="290"/>
      <c r="I38" s="291" t="s">
        <v>281</v>
      </c>
      <c r="J38" s="291"/>
      <c r="K38" s="291"/>
    </row>
    <row r="39" spans="1:14" ht="13.5" customHeight="1">
      <c r="B39" s="8"/>
      <c r="C39" s="8"/>
      <c r="D39" s="1"/>
      <c r="F39" s="290" t="s">
        <v>68</v>
      </c>
      <c r="G39" s="290"/>
      <c r="I39" s="290" t="s">
        <v>69</v>
      </c>
      <c r="J39" s="290"/>
      <c r="K39" s="290"/>
    </row>
    <row r="40" spans="1:14" ht="12" customHeight="1">
      <c r="B40" s="203" t="s">
        <v>70</v>
      </c>
      <c r="C40" s="8"/>
      <c r="D40" s="8"/>
      <c r="E40" s="8"/>
      <c r="F40" s="8"/>
      <c r="G40" s="8"/>
      <c r="H40" s="8"/>
    </row>
    <row r="41" spans="1:14" ht="16.5" customHeight="1">
      <c r="B41" s="8"/>
      <c r="C41" s="289" t="s">
        <v>71</v>
      </c>
      <c r="D41" s="289"/>
      <c r="E41" s="289"/>
      <c r="F41" s="290" t="s">
        <v>67</v>
      </c>
      <c r="G41" s="290"/>
      <c r="H41" s="7"/>
      <c r="I41" s="291" t="s">
        <v>216</v>
      </c>
      <c r="J41" s="291"/>
      <c r="K41" s="291"/>
    </row>
    <row r="42" spans="1:14" ht="16.5" customHeight="1">
      <c r="B42" s="8"/>
      <c r="C42" s="206"/>
      <c r="D42" s="206"/>
      <c r="E42" s="206"/>
      <c r="F42" s="290" t="s">
        <v>68</v>
      </c>
      <c r="G42" s="290"/>
      <c r="H42" s="7"/>
      <c r="I42" s="290" t="s">
        <v>69</v>
      </c>
      <c r="J42" s="290"/>
      <c r="K42" s="290"/>
    </row>
    <row r="43" spans="1:14">
      <c r="I43" s="309" t="s">
        <v>122</v>
      </c>
      <c r="J43" s="309"/>
      <c r="K43" s="309"/>
    </row>
    <row r="44" spans="1:14" ht="10.5" customHeight="1">
      <c r="I44" s="204"/>
      <c r="J44" s="204"/>
      <c r="K44" s="204"/>
    </row>
    <row r="45" spans="1:14">
      <c r="A45" s="307" t="s">
        <v>120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</row>
    <row r="46" spans="1:14">
      <c r="A46" s="307" t="s">
        <v>121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</row>
    <row r="47" spans="1:14">
      <c r="A47" s="307" t="s">
        <v>335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</row>
    <row r="48" spans="1:14" ht="13.5" customHeight="1">
      <c r="M48" s="12"/>
    </row>
    <row r="49" spans="1:11" ht="16.5" customHeight="1">
      <c r="A49" s="331" t="s">
        <v>29</v>
      </c>
      <c r="B49" s="332"/>
      <c r="C49" s="208" t="s">
        <v>30</v>
      </c>
      <c r="D49" s="311" t="s">
        <v>144</v>
      </c>
      <c r="E49" s="308"/>
      <c r="F49" s="308"/>
      <c r="G49" s="308"/>
      <c r="H49" s="308"/>
      <c r="I49" s="308"/>
      <c r="J49" s="308"/>
      <c r="K49" s="312"/>
    </row>
    <row r="50" spans="1:11">
      <c r="A50" s="333"/>
      <c r="B50" s="334"/>
      <c r="C50" s="208" t="s">
        <v>31</v>
      </c>
      <c r="D50" s="311">
        <v>104021</v>
      </c>
      <c r="E50" s="308"/>
      <c r="F50" s="308"/>
      <c r="G50" s="308"/>
      <c r="H50" s="308"/>
      <c r="I50" s="308"/>
      <c r="J50" s="308"/>
      <c r="K50" s="312"/>
    </row>
    <row r="51" spans="1:1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</row>
    <row r="52" spans="1:11" ht="27" customHeight="1">
      <c r="A52" s="331" t="s">
        <v>32</v>
      </c>
      <c r="B52" s="332"/>
      <c r="C52" s="208" t="s">
        <v>30</v>
      </c>
      <c r="D52" s="311" t="s">
        <v>144</v>
      </c>
      <c r="E52" s="308"/>
      <c r="F52" s="308"/>
      <c r="G52" s="308"/>
      <c r="H52" s="308"/>
      <c r="I52" s="308"/>
      <c r="J52" s="308"/>
      <c r="K52" s="312"/>
    </row>
    <row r="53" spans="1:11">
      <c r="A53" s="333"/>
      <c r="B53" s="334"/>
      <c r="C53" s="208" t="s">
        <v>31</v>
      </c>
      <c r="D53" s="311">
        <v>104021</v>
      </c>
      <c r="E53" s="308"/>
      <c r="F53" s="308"/>
      <c r="G53" s="308"/>
      <c r="H53" s="308"/>
      <c r="I53" s="308"/>
      <c r="J53" s="308"/>
      <c r="K53" s="312"/>
    </row>
    <row r="54" spans="1:11">
      <c r="A54" s="308"/>
      <c r="B54" s="308"/>
      <c r="C54" s="308"/>
      <c r="D54" s="308"/>
      <c r="E54" s="308"/>
      <c r="F54" s="308"/>
      <c r="G54" s="308"/>
      <c r="H54" s="308"/>
      <c r="I54" s="308"/>
      <c r="J54" s="308"/>
      <c r="K54" s="308"/>
    </row>
    <row r="55" spans="1:11" ht="16.5" customHeight="1">
      <c r="A55" s="322" t="s">
        <v>33</v>
      </c>
      <c r="B55" s="323"/>
      <c r="C55" s="324"/>
      <c r="D55" s="311" t="s">
        <v>144</v>
      </c>
      <c r="E55" s="308"/>
      <c r="F55" s="308"/>
      <c r="G55" s="308"/>
      <c r="H55" s="308"/>
      <c r="I55" s="308"/>
      <c r="J55" s="308"/>
      <c r="K55" s="312"/>
    </row>
    <row r="56" spans="1:11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</row>
    <row r="57" spans="1:11" ht="16.5" customHeight="1">
      <c r="A57" s="322" t="s">
        <v>34</v>
      </c>
      <c r="B57" s="323"/>
      <c r="C57" s="324"/>
      <c r="D57" s="311">
        <v>1006</v>
      </c>
      <c r="E57" s="308"/>
      <c r="F57" s="308"/>
      <c r="G57" s="308"/>
      <c r="H57" s="308"/>
      <c r="I57" s="308"/>
      <c r="J57" s="308"/>
      <c r="K57" s="312"/>
    </row>
    <row r="58" spans="1:11">
      <c r="A58" s="308"/>
      <c r="B58" s="308"/>
      <c r="C58" s="308"/>
      <c r="D58" s="308"/>
      <c r="E58" s="308"/>
      <c r="F58" s="308"/>
      <c r="G58" s="308"/>
      <c r="H58" s="308"/>
      <c r="I58" s="308"/>
      <c r="J58" s="308"/>
      <c r="K58" s="308"/>
    </row>
    <row r="59" spans="1:11" ht="16.5" customHeight="1">
      <c r="A59" s="322" t="s">
        <v>35</v>
      </c>
      <c r="B59" s="323"/>
      <c r="C59" s="324"/>
      <c r="D59" s="311">
        <v>1</v>
      </c>
      <c r="E59" s="308"/>
      <c r="F59" s="308"/>
      <c r="G59" s="308"/>
      <c r="H59" s="308"/>
      <c r="I59" s="308"/>
      <c r="J59" s="308"/>
      <c r="K59" s="312"/>
    </row>
    <row r="60" spans="1:1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</row>
    <row r="61" spans="1:11" ht="12.75" customHeight="1">
      <c r="A61" s="313" t="s">
        <v>36</v>
      </c>
      <c r="B61" s="314"/>
      <c r="C61" s="208" t="s">
        <v>37</v>
      </c>
      <c r="D61" s="337" t="s">
        <v>142</v>
      </c>
      <c r="E61" s="338"/>
      <c r="F61" s="338"/>
      <c r="G61" s="338"/>
      <c r="H61" s="338"/>
      <c r="I61" s="338"/>
      <c r="J61" s="338"/>
      <c r="K61" s="339"/>
    </row>
    <row r="62" spans="1:11" ht="13.5" customHeight="1">
      <c r="A62" s="315"/>
      <c r="B62" s="316"/>
      <c r="C62" s="208" t="s">
        <v>38</v>
      </c>
      <c r="D62" s="310" t="s">
        <v>263</v>
      </c>
      <c r="E62" s="310"/>
      <c r="F62" s="310"/>
      <c r="G62" s="310"/>
      <c r="H62" s="310"/>
      <c r="I62" s="310"/>
      <c r="J62" s="310"/>
      <c r="K62" s="310"/>
    </row>
    <row r="63" spans="1:11" ht="15.75" customHeight="1">
      <c r="A63" s="317"/>
      <c r="B63" s="318"/>
      <c r="C63" s="208" t="s">
        <v>39</v>
      </c>
      <c r="D63" s="337" t="s">
        <v>142</v>
      </c>
      <c r="E63" s="338"/>
      <c r="F63" s="338"/>
      <c r="G63" s="338"/>
      <c r="H63" s="338"/>
      <c r="I63" s="338"/>
      <c r="J63" s="338"/>
      <c r="K63" s="339"/>
    </row>
    <row r="64" spans="1:1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</row>
    <row r="65" spans="1:14" ht="27" customHeight="1">
      <c r="A65" s="298" t="s">
        <v>40</v>
      </c>
      <c r="B65" s="299"/>
      <c r="C65" s="208" t="s">
        <v>41</v>
      </c>
      <c r="D65" s="304" t="s">
        <v>145</v>
      </c>
      <c r="E65" s="305"/>
      <c r="F65" s="305"/>
      <c r="G65" s="305"/>
      <c r="H65" s="305"/>
      <c r="I65" s="305"/>
      <c r="J65" s="305"/>
      <c r="K65" s="306"/>
    </row>
    <row r="66" spans="1:14" ht="20.25" customHeight="1">
      <c r="A66" s="300"/>
      <c r="B66" s="301"/>
      <c r="C66" s="208" t="s">
        <v>42</v>
      </c>
      <c r="D66" s="311">
        <v>1108</v>
      </c>
      <c r="E66" s="308"/>
      <c r="F66" s="308"/>
      <c r="G66" s="308"/>
      <c r="H66" s="308"/>
      <c r="I66" s="308"/>
      <c r="J66" s="308"/>
      <c r="K66" s="312"/>
    </row>
    <row r="67" spans="1:14" ht="27" customHeight="1">
      <c r="A67" s="300"/>
      <c r="B67" s="301"/>
      <c r="C67" s="208" t="s">
        <v>43</v>
      </c>
      <c r="D67" s="304" t="s">
        <v>242</v>
      </c>
      <c r="E67" s="305"/>
      <c r="F67" s="305"/>
      <c r="G67" s="305"/>
      <c r="H67" s="305"/>
      <c r="I67" s="305"/>
      <c r="J67" s="305"/>
      <c r="K67" s="306"/>
    </row>
    <row r="68" spans="1:14" ht="21" customHeight="1">
      <c r="A68" s="302"/>
      <c r="B68" s="303"/>
      <c r="C68" s="208" t="s">
        <v>44</v>
      </c>
      <c r="D68" s="311">
        <v>11008</v>
      </c>
      <c r="E68" s="308"/>
      <c r="F68" s="308"/>
      <c r="G68" s="308"/>
      <c r="H68" s="308"/>
      <c r="I68" s="308"/>
      <c r="J68" s="308"/>
      <c r="K68" s="312"/>
    </row>
    <row r="69" spans="1:14" ht="12.75" customHeight="1">
      <c r="A69" s="322" t="s">
        <v>45</v>
      </c>
      <c r="B69" s="323"/>
      <c r="C69" s="324"/>
      <c r="D69" s="311" t="s">
        <v>148</v>
      </c>
      <c r="E69" s="308"/>
      <c r="F69" s="308"/>
      <c r="G69" s="308"/>
      <c r="H69" s="308"/>
      <c r="I69" s="308"/>
      <c r="J69" s="308"/>
      <c r="K69" s="312"/>
    </row>
    <row r="70" spans="1:14">
      <c r="L70" s="154" t="s">
        <v>246</v>
      </c>
    </row>
    <row r="71" spans="1:14" ht="59.25" customHeight="1">
      <c r="A71" s="325" t="s">
        <v>50</v>
      </c>
      <c r="B71" s="327" t="s">
        <v>1</v>
      </c>
      <c r="C71" s="328"/>
      <c r="D71" s="325" t="s">
        <v>49</v>
      </c>
      <c r="E71" s="286" t="s">
        <v>3</v>
      </c>
      <c r="F71" s="329"/>
      <c r="G71" s="287"/>
      <c r="H71" s="325" t="s">
        <v>47</v>
      </c>
      <c r="I71" s="325" t="s">
        <v>4</v>
      </c>
      <c r="J71" s="325" t="s">
        <v>5</v>
      </c>
      <c r="K71" s="325" t="s">
        <v>6</v>
      </c>
      <c r="L71" s="286" t="s">
        <v>46</v>
      </c>
      <c r="M71" s="287"/>
      <c r="N71" s="325" t="s">
        <v>7</v>
      </c>
    </row>
    <row r="72" spans="1:14" ht="65.25" customHeight="1">
      <c r="A72" s="326"/>
      <c r="B72" s="207" t="s">
        <v>8</v>
      </c>
      <c r="C72" s="205" t="s">
        <v>0</v>
      </c>
      <c r="D72" s="326"/>
      <c r="E72" s="205" t="s">
        <v>48</v>
      </c>
      <c r="F72" s="205" t="s">
        <v>9</v>
      </c>
      <c r="G72" s="205" t="s">
        <v>10</v>
      </c>
      <c r="H72" s="326"/>
      <c r="I72" s="326"/>
      <c r="J72" s="326"/>
      <c r="K72" s="326"/>
      <c r="L72" s="205" t="s">
        <v>11</v>
      </c>
      <c r="M72" s="205" t="s">
        <v>12</v>
      </c>
      <c r="N72" s="326"/>
    </row>
    <row r="73" spans="1:14" ht="12" customHeight="1">
      <c r="A73" s="209" t="s">
        <v>13</v>
      </c>
      <c r="B73" s="209" t="s">
        <v>14</v>
      </c>
      <c r="C73" s="209" t="s">
        <v>15</v>
      </c>
      <c r="D73" s="209" t="s">
        <v>16</v>
      </c>
      <c r="E73" s="209" t="s">
        <v>17</v>
      </c>
      <c r="F73" s="209" t="s">
        <v>18</v>
      </c>
      <c r="G73" s="209" t="s">
        <v>19</v>
      </c>
      <c r="H73" s="209" t="s">
        <v>20</v>
      </c>
      <c r="I73" s="209" t="s">
        <v>21</v>
      </c>
      <c r="J73" s="209" t="s">
        <v>22</v>
      </c>
      <c r="K73" s="209" t="s">
        <v>23</v>
      </c>
      <c r="L73" s="209" t="s">
        <v>24</v>
      </c>
      <c r="M73" s="209" t="s">
        <v>25</v>
      </c>
      <c r="N73" s="209" t="s">
        <v>26</v>
      </c>
    </row>
    <row r="74" spans="1:14" ht="17.25">
      <c r="A74" s="4">
        <v>1100000</v>
      </c>
      <c r="B74" s="5" t="s">
        <v>72</v>
      </c>
      <c r="C74" s="4" t="s">
        <v>28</v>
      </c>
      <c r="D74" s="183">
        <f>D76</f>
        <v>36337</v>
      </c>
      <c r="E74" s="183">
        <f t="shared" ref="E74:G74" si="5">E76</f>
        <v>0</v>
      </c>
      <c r="F74" s="193">
        <f t="shared" si="5"/>
        <v>0</v>
      </c>
      <c r="G74" s="183">
        <f t="shared" si="5"/>
        <v>0</v>
      </c>
      <c r="H74" s="183">
        <f>D74+E74+F74+G74</f>
        <v>36337</v>
      </c>
      <c r="I74" s="25">
        <f>I76</f>
        <v>0</v>
      </c>
      <c r="J74" s="25">
        <f t="shared" ref="J74:K74" si="6">J76</f>
        <v>0</v>
      </c>
      <c r="K74" s="25">
        <f t="shared" si="6"/>
        <v>0</v>
      </c>
      <c r="L74" s="155"/>
      <c r="M74" s="155"/>
      <c r="N74" s="155"/>
    </row>
    <row r="75" spans="1:14" ht="15" customHeight="1">
      <c r="A75" s="4">
        <v>1176000</v>
      </c>
      <c r="B75" s="6" t="s">
        <v>59</v>
      </c>
      <c r="C75" s="4" t="s">
        <v>28</v>
      </c>
      <c r="D75" s="186"/>
      <c r="E75" s="186"/>
      <c r="F75" s="186"/>
      <c r="G75" s="186"/>
      <c r="H75" s="183"/>
      <c r="I75" s="155"/>
      <c r="J75" s="155"/>
      <c r="K75" s="155"/>
      <c r="L75" s="155"/>
      <c r="M75" s="155"/>
      <c r="N75" s="155"/>
    </row>
    <row r="76" spans="1:14" ht="17.25" customHeight="1">
      <c r="A76" s="4">
        <v>1176100</v>
      </c>
      <c r="B76" s="5" t="s">
        <v>113</v>
      </c>
      <c r="C76" s="4">
        <v>486100</v>
      </c>
      <c r="D76" s="183">
        <v>36337</v>
      </c>
      <c r="E76" s="186"/>
      <c r="F76" s="193"/>
      <c r="G76" s="186"/>
      <c r="H76" s="183">
        <f>D76+F76</f>
        <v>36337</v>
      </c>
      <c r="I76" s="155"/>
      <c r="J76" s="155"/>
      <c r="K76" s="155"/>
      <c r="L76" s="155"/>
      <c r="M76" s="155"/>
      <c r="N76" s="155"/>
    </row>
    <row r="77" spans="1:14" ht="22.5" customHeight="1">
      <c r="A77" s="4">
        <v>1000000</v>
      </c>
      <c r="B77" s="4" t="s">
        <v>192</v>
      </c>
      <c r="C77" s="4"/>
      <c r="D77" s="183">
        <f>D74</f>
        <v>36337</v>
      </c>
      <c r="E77" s="183">
        <f t="shared" ref="E77:H77" si="7">E74</f>
        <v>0</v>
      </c>
      <c r="F77" s="193">
        <f t="shared" si="7"/>
        <v>0</v>
      </c>
      <c r="G77" s="183">
        <f t="shared" si="7"/>
        <v>0</v>
      </c>
      <c r="H77" s="183">
        <f t="shared" si="7"/>
        <v>36337</v>
      </c>
      <c r="I77" s="25">
        <f>I74</f>
        <v>0</v>
      </c>
      <c r="J77" s="25">
        <f>J74</f>
        <v>0</v>
      </c>
      <c r="K77" s="25">
        <f>K74</f>
        <v>0</v>
      </c>
      <c r="L77" s="155"/>
      <c r="M77" s="155"/>
      <c r="N77" s="155"/>
    </row>
    <row r="78" spans="1:14" ht="14.25" customHeight="1">
      <c r="A78" s="55"/>
      <c r="B78" s="55"/>
      <c r="C78" s="55"/>
      <c r="D78" s="210"/>
      <c r="E78" s="210"/>
      <c r="F78" s="210"/>
      <c r="G78" s="210"/>
      <c r="H78" s="210"/>
      <c r="I78" s="56"/>
      <c r="J78" s="56"/>
      <c r="K78" s="56"/>
      <c r="L78" s="57"/>
      <c r="M78" s="57"/>
      <c r="N78" s="57"/>
    </row>
    <row r="79" spans="1:14" ht="13.5" customHeight="1">
      <c r="A79" s="55"/>
      <c r="B79" s="55"/>
      <c r="C79" s="55"/>
      <c r="D79" s="210"/>
      <c r="E79" s="210"/>
      <c r="F79" s="210"/>
      <c r="G79" s="210"/>
      <c r="H79" s="210"/>
      <c r="I79" s="56"/>
      <c r="J79" s="56"/>
      <c r="K79" s="56"/>
      <c r="L79" s="57"/>
      <c r="M79" s="57"/>
      <c r="N79" s="57"/>
    </row>
    <row r="80" spans="1:14" ht="16.5" customHeight="1">
      <c r="B80" s="156" t="s">
        <v>337</v>
      </c>
      <c r="C80" s="289" t="s">
        <v>66</v>
      </c>
      <c r="D80" s="289"/>
      <c r="E80" s="289"/>
      <c r="F80" s="290" t="s">
        <v>67</v>
      </c>
      <c r="G80" s="290"/>
      <c r="I80" s="291" t="s">
        <v>281</v>
      </c>
      <c r="J80" s="291"/>
      <c r="K80" s="291"/>
    </row>
    <row r="81" spans="1:13" ht="16.5" customHeight="1">
      <c r="B81" s="8"/>
      <c r="C81" s="8"/>
      <c r="D81" s="1"/>
      <c r="F81" s="290" t="s">
        <v>68</v>
      </c>
      <c r="G81" s="290"/>
      <c r="I81" s="290" t="s">
        <v>69</v>
      </c>
      <c r="J81" s="290"/>
      <c r="K81" s="290"/>
    </row>
    <row r="82" spans="1:13" ht="16.5" customHeight="1">
      <c r="B82" s="203" t="s">
        <v>70</v>
      </c>
      <c r="C82" s="8"/>
      <c r="D82" s="8"/>
      <c r="E82" s="8"/>
      <c r="F82" s="8"/>
      <c r="G82" s="8"/>
      <c r="H82" s="8"/>
    </row>
    <row r="83" spans="1:13" ht="16.5" customHeight="1">
      <c r="B83" s="8"/>
      <c r="C83" s="289" t="s">
        <v>71</v>
      </c>
      <c r="D83" s="289"/>
      <c r="E83" s="289"/>
      <c r="F83" s="290" t="s">
        <v>67</v>
      </c>
      <c r="G83" s="290"/>
      <c r="H83" s="7"/>
      <c r="I83" s="291" t="s">
        <v>216</v>
      </c>
      <c r="J83" s="291"/>
      <c r="K83" s="291"/>
    </row>
    <row r="84" spans="1:13" ht="16.5" customHeight="1">
      <c r="B84" s="8"/>
      <c r="C84" s="206"/>
      <c r="D84" s="206"/>
      <c r="E84" s="206"/>
      <c r="F84" s="290" t="s">
        <v>68</v>
      </c>
      <c r="G84" s="290"/>
      <c r="H84" s="7"/>
      <c r="I84" s="290" t="s">
        <v>69</v>
      </c>
      <c r="J84" s="290"/>
      <c r="K84" s="290"/>
    </row>
    <row r="85" spans="1:13">
      <c r="D85" s="160"/>
      <c r="I85" s="309" t="s">
        <v>122</v>
      </c>
      <c r="J85" s="309"/>
      <c r="K85" s="309"/>
    </row>
    <row r="86" spans="1:13">
      <c r="I86" s="204"/>
      <c r="J86" s="204"/>
      <c r="K86" s="204"/>
    </row>
    <row r="87" spans="1:13">
      <c r="A87" s="307" t="s">
        <v>120</v>
      </c>
      <c r="B87" s="307"/>
      <c r="C87" s="307"/>
      <c r="D87" s="307"/>
      <c r="E87" s="307"/>
      <c r="F87" s="307"/>
      <c r="G87" s="307"/>
      <c r="H87" s="307"/>
      <c r="I87" s="307"/>
      <c r="J87" s="307"/>
      <c r="K87" s="307"/>
    </row>
    <row r="88" spans="1:13">
      <c r="A88" s="307" t="s">
        <v>121</v>
      </c>
      <c r="B88" s="307"/>
      <c r="C88" s="307"/>
      <c r="D88" s="307"/>
      <c r="E88" s="307"/>
      <c r="F88" s="307"/>
      <c r="G88" s="307"/>
      <c r="H88" s="307"/>
      <c r="I88" s="307"/>
      <c r="J88" s="307"/>
      <c r="K88" s="307"/>
    </row>
    <row r="89" spans="1:13">
      <c r="A89" s="307" t="s">
        <v>335</v>
      </c>
      <c r="B89" s="307"/>
      <c r="C89" s="307"/>
      <c r="D89" s="307"/>
      <c r="E89" s="307"/>
      <c r="F89" s="307"/>
      <c r="G89" s="307"/>
      <c r="H89" s="307"/>
      <c r="I89" s="307"/>
      <c r="J89" s="307"/>
      <c r="K89" s="307"/>
    </row>
    <row r="90" spans="1:13">
      <c r="M90" s="12"/>
    </row>
    <row r="91" spans="1:13" ht="16.5" customHeight="1">
      <c r="A91" s="331" t="s">
        <v>29</v>
      </c>
      <c r="B91" s="332"/>
      <c r="C91" s="208" t="s">
        <v>30</v>
      </c>
      <c r="D91" s="311" t="s">
        <v>144</v>
      </c>
      <c r="E91" s="308"/>
      <c r="F91" s="308"/>
      <c r="G91" s="308"/>
      <c r="H91" s="308"/>
      <c r="I91" s="308"/>
      <c r="J91" s="308"/>
      <c r="K91" s="312"/>
    </row>
    <row r="92" spans="1:13">
      <c r="A92" s="333"/>
      <c r="B92" s="334"/>
      <c r="C92" s="208" t="s">
        <v>31</v>
      </c>
      <c r="D92" s="311">
        <v>104021</v>
      </c>
      <c r="E92" s="308"/>
      <c r="F92" s="308"/>
      <c r="G92" s="308"/>
      <c r="H92" s="308"/>
      <c r="I92" s="308"/>
      <c r="J92" s="308"/>
      <c r="K92" s="312"/>
    </row>
    <row r="93" spans="1:13">
      <c r="A93" s="292"/>
      <c r="B93" s="292"/>
      <c r="C93" s="292"/>
      <c r="D93" s="292"/>
      <c r="E93" s="292"/>
      <c r="F93" s="292"/>
      <c r="G93" s="292"/>
      <c r="H93" s="292"/>
      <c r="I93" s="292"/>
      <c r="J93" s="292"/>
      <c r="K93" s="292"/>
    </row>
    <row r="94" spans="1:13" ht="27" customHeight="1">
      <c r="A94" s="331" t="s">
        <v>32</v>
      </c>
      <c r="B94" s="332"/>
      <c r="C94" s="208" t="s">
        <v>30</v>
      </c>
      <c r="D94" s="311" t="s">
        <v>144</v>
      </c>
      <c r="E94" s="308"/>
      <c r="F94" s="308"/>
      <c r="G94" s="308"/>
      <c r="H94" s="308"/>
      <c r="I94" s="308"/>
      <c r="J94" s="308"/>
      <c r="K94" s="312"/>
    </row>
    <row r="95" spans="1:13">
      <c r="A95" s="333"/>
      <c r="B95" s="334"/>
      <c r="C95" s="208" t="s">
        <v>31</v>
      </c>
      <c r="D95" s="311">
        <v>104021</v>
      </c>
      <c r="E95" s="308"/>
      <c r="F95" s="308"/>
      <c r="G95" s="308"/>
      <c r="H95" s="308"/>
      <c r="I95" s="308"/>
      <c r="J95" s="308"/>
      <c r="K95" s="312"/>
    </row>
    <row r="96" spans="1:13">
      <c r="A96" s="308"/>
      <c r="B96" s="308"/>
      <c r="C96" s="308"/>
      <c r="D96" s="308"/>
      <c r="E96" s="308"/>
      <c r="F96" s="308"/>
      <c r="G96" s="308"/>
      <c r="H96" s="308"/>
      <c r="I96" s="308"/>
      <c r="J96" s="308"/>
      <c r="K96" s="308"/>
    </row>
    <row r="97" spans="1:12" ht="16.5" customHeight="1">
      <c r="A97" s="322" t="s">
        <v>33</v>
      </c>
      <c r="B97" s="323"/>
      <c r="C97" s="324"/>
      <c r="D97" s="311" t="s">
        <v>144</v>
      </c>
      <c r="E97" s="308"/>
      <c r="F97" s="308"/>
      <c r="G97" s="308"/>
      <c r="H97" s="308"/>
      <c r="I97" s="308"/>
      <c r="J97" s="308"/>
      <c r="K97" s="312"/>
    </row>
    <row r="98" spans="1:12">
      <c r="A98" s="292"/>
      <c r="B98" s="292"/>
      <c r="C98" s="292"/>
      <c r="D98" s="292"/>
      <c r="E98" s="292"/>
      <c r="F98" s="292"/>
      <c r="G98" s="292"/>
      <c r="H98" s="292"/>
      <c r="I98" s="292"/>
      <c r="J98" s="292"/>
      <c r="K98" s="292"/>
    </row>
    <row r="99" spans="1:12" ht="16.5" customHeight="1">
      <c r="A99" s="322" t="s">
        <v>34</v>
      </c>
      <c r="B99" s="323"/>
      <c r="C99" s="324"/>
      <c r="D99" s="311">
        <v>1006</v>
      </c>
      <c r="E99" s="308"/>
      <c r="F99" s="308"/>
      <c r="G99" s="308"/>
      <c r="H99" s="308"/>
      <c r="I99" s="308"/>
      <c r="J99" s="308"/>
      <c r="K99" s="312"/>
    </row>
    <row r="100" spans="1:12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1:12" ht="16.5" customHeight="1">
      <c r="A101" s="322" t="s">
        <v>35</v>
      </c>
      <c r="B101" s="323"/>
      <c r="C101" s="324"/>
      <c r="D101" s="311">
        <v>1</v>
      </c>
      <c r="E101" s="308"/>
      <c r="F101" s="308"/>
      <c r="G101" s="308"/>
      <c r="H101" s="308"/>
      <c r="I101" s="308"/>
      <c r="J101" s="308"/>
      <c r="K101" s="312"/>
    </row>
    <row r="102" spans="1:12">
      <c r="A102" s="292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</row>
    <row r="103" spans="1:12" ht="16.5" customHeight="1">
      <c r="A103" s="313" t="s">
        <v>36</v>
      </c>
      <c r="B103" s="314"/>
      <c r="C103" s="208" t="s">
        <v>37</v>
      </c>
      <c r="D103" s="337" t="s">
        <v>142</v>
      </c>
      <c r="E103" s="338"/>
      <c r="F103" s="338"/>
      <c r="G103" s="338"/>
      <c r="H103" s="338"/>
      <c r="I103" s="338"/>
      <c r="J103" s="338"/>
      <c r="K103" s="339"/>
    </row>
    <row r="104" spans="1:12">
      <c r="A104" s="315"/>
      <c r="B104" s="316"/>
      <c r="C104" s="208" t="s">
        <v>38</v>
      </c>
      <c r="D104" s="310" t="s">
        <v>263</v>
      </c>
      <c r="E104" s="310"/>
      <c r="F104" s="310"/>
      <c r="G104" s="310"/>
      <c r="H104" s="310"/>
      <c r="I104" s="310"/>
      <c r="J104" s="310"/>
      <c r="K104" s="310"/>
    </row>
    <row r="105" spans="1:12">
      <c r="A105" s="317"/>
      <c r="B105" s="318"/>
      <c r="C105" s="208" t="s">
        <v>39</v>
      </c>
      <c r="D105" s="337" t="s">
        <v>142</v>
      </c>
      <c r="E105" s="338"/>
      <c r="F105" s="338"/>
      <c r="G105" s="338"/>
      <c r="H105" s="338"/>
      <c r="I105" s="338"/>
      <c r="J105" s="338"/>
      <c r="K105" s="339"/>
    </row>
    <row r="106" spans="1:12" ht="10.5" customHeight="1">
      <c r="A106" s="292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</row>
    <row r="107" spans="1:12" ht="27" customHeight="1">
      <c r="A107" s="298" t="s">
        <v>40</v>
      </c>
      <c r="B107" s="299"/>
      <c r="C107" s="208" t="s">
        <v>41</v>
      </c>
      <c r="D107" s="304" t="s">
        <v>145</v>
      </c>
      <c r="E107" s="305"/>
      <c r="F107" s="305"/>
      <c r="G107" s="305"/>
      <c r="H107" s="305"/>
      <c r="I107" s="305"/>
      <c r="J107" s="305"/>
      <c r="K107" s="306"/>
    </row>
    <row r="108" spans="1:12" ht="24" customHeight="1">
      <c r="A108" s="300"/>
      <c r="B108" s="301"/>
      <c r="C108" s="208" t="s">
        <v>42</v>
      </c>
      <c r="D108" s="311">
        <v>1108</v>
      </c>
      <c r="E108" s="308"/>
      <c r="F108" s="308"/>
      <c r="G108" s="308"/>
      <c r="H108" s="308"/>
      <c r="I108" s="308"/>
      <c r="J108" s="308"/>
      <c r="K108" s="312"/>
    </row>
    <row r="109" spans="1:12" ht="24.75" customHeight="1">
      <c r="A109" s="300"/>
      <c r="B109" s="301"/>
      <c r="C109" s="208" t="s">
        <v>43</v>
      </c>
      <c r="D109" s="304" t="s">
        <v>241</v>
      </c>
      <c r="E109" s="305"/>
      <c r="F109" s="305"/>
      <c r="G109" s="305"/>
      <c r="H109" s="305"/>
      <c r="I109" s="305"/>
      <c r="J109" s="305"/>
      <c r="K109" s="306"/>
    </row>
    <row r="110" spans="1:12" ht="18.75" customHeight="1">
      <c r="A110" s="302"/>
      <c r="B110" s="303"/>
      <c r="C110" s="208" t="s">
        <v>44</v>
      </c>
      <c r="D110" s="311">
        <v>32002</v>
      </c>
      <c r="E110" s="308"/>
      <c r="F110" s="308"/>
      <c r="G110" s="308"/>
      <c r="H110" s="308"/>
      <c r="I110" s="308"/>
      <c r="J110" s="308"/>
      <c r="K110" s="312"/>
    </row>
    <row r="111" spans="1:12" ht="11.25" customHeight="1">
      <c r="A111" s="322" t="s">
        <v>45</v>
      </c>
      <c r="B111" s="323"/>
      <c r="C111" s="324"/>
      <c r="D111" s="311" t="s">
        <v>148</v>
      </c>
      <c r="E111" s="308"/>
      <c r="F111" s="308"/>
      <c r="G111" s="308"/>
      <c r="H111" s="308"/>
      <c r="I111" s="308"/>
      <c r="J111" s="308"/>
      <c r="K111" s="312"/>
    </row>
    <row r="112" spans="1:12">
      <c r="L112" s="154" t="s">
        <v>245</v>
      </c>
    </row>
    <row r="113" spans="1:14" ht="57.75" customHeight="1">
      <c r="A113" s="325" t="s">
        <v>50</v>
      </c>
      <c r="B113" s="327" t="s">
        <v>1</v>
      </c>
      <c r="C113" s="328"/>
      <c r="D113" s="325" t="s">
        <v>49</v>
      </c>
      <c r="E113" s="286" t="s">
        <v>3</v>
      </c>
      <c r="F113" s="329"/>
      <c r="G113" s="287"/>
      <c r="H113" s="325" t="s">
        <v>47</v>
      </c>
      <c r="I113" s="325" t="s">
        <v>4</v>
      </c>
      <c r="J113" s="325" t="s">
        <v>5</v>
      </c>
      <c r="K113" s="325" t="s">
        <v>6</v>
      </c>
      <c r="L113" s="286" t="s">
        <v>46</v>
      </c>
      <c r="M113" s="287"/>
      <c r="N113" s="325" t="s">
        <v>7</v>
      </c>
    </row>
    <row r="114" spans="1:14" ht="66.75" customHeight="1">
      <c r="A114" s="326"/>
      <c r="B114" s="207" t="s">
        <v>8</v>
      </c>
      <c r="C114" s="205" t="s">
        <v>0</v>
      </c>
      <c r="D114" s="326"/>
      <c r="E114" s="205" t="s">
        <v>48</v>
      </c>
      <c r="F114" s="205" t="s">
        <v>9</v>
      </c>
      <c r="G114" s="205" t="s">
        <v>10</v>
      </c>
      <c r="H114" s="326"/>
      <c r="I114" s="326"/>
      <c r="J114" s="326"/>
      <c r="K114" s="326"/>
      <c r="L114" s="205" t="s">
        <v>11</v>
      </c>
      <c r="M114" s="205" t="s">
        <v>12</v>
      </c>
      <c r="N114" s="326"/>
    </row>
    <row r="115" spans="1:14" ht="10.5" customHeight="1">
      <c r="A115" s="209" t="s">
        <v>13</v>
      </c>
      <c r="B115" s="209" t="s">
        <v>14</v>
      </c>
      <c r="C115" s="209" t="s">
        <v>15</v>
      </c>
      <c r="D115" s="209" t="s">
        <v>16</v>
      </c>
      <c r="E115" s="209" t="s">
        <v>17</v>
      </c>
      <c r="F115" s="209" t="s">
        <v>18</v>
      </c>
      <c r="G115" s="209" t="s">
        <v>19</v>
      </c>
      <c r="H115" s="209" t="s">
        <v>20</v>
      </c>
      <c r="I115" s="209" t="s">
        <v>21</v>
      </c>
      <c r="J115" s="209" t="s">
        <v>22</v>
      </c>
      <c r="K115" s="209" t="s">
        <v>23</v>
      </c>
      <c r="L115" s="209" t="s">
        <v>24</v>
      </c>
      <c r="M115" s="209" t="s">
        <v>25</v>
      </c>
      <c r="N115" s="209" t="s">
        <v>26</v>
      </c>
    </row>
    <row r="116" spans="1:14" ht="22.5" customHeight="1">
      <c r="A116" s="4">
        <v>1200000</v>
      </c>
      <c r="B116" s="5" t="s">
        <v>62</v>
      </c>
      <c r="C116" s="4" t="s">
        <v>28</v>
      </c>
      <c r="D116" s="183">
        <f>D118</f>
        <v>286851.59999999998</v>
      </c>
      <c r="E116" s="157">
        <f t="shared" ref="E116:G116" si="8">E118</f>
        <v>0</v>
      </c>
      <c r="F116" s="198">
        <f t="shared" si="8"/>
        <v>0</v>
      </c>
      <c r="G116" s="157">
        <f t="shared" si="8"/>
        <v>0</v>
      </c>
      <c r="H116" s="183">
        <f>D116+E116+F116+G116</f>
        <v>286851.59999999998</v>
      </c>
      <c r="I116" s="25">
        <f>I118</f>
        <v>0</v>
      </c>
      <c r="J116" s="25">
        <f t="shared" ref="J116:K116" si="9">J118</f>
        <v>0</v>
      </c>
      <c r="K116" s="25">
        <f t="shared" si="9"/>
        <v>0</v>
      </c>
      <c r="L116" s="155"/>
      <c r="M116" s="155"/>
      <c r="N116" s="155"/>
    </row>
    <row r="117" spans="1:14" ht="17.25">
      <c r="A117" s="4">
        <v>1210000</v>
      </c>
      <c r="B117" s="5" t="s">
        <v>63</v>
      </c>
      <c r="C117" s="4" t="s">
        <v>28</v>
      </c>
      <c r="D117" s="186"/>
      <c r="E117" s="155"/>
      <c r="F117" s="198"/>
      <c r="G117" s="155"/>
      <c r="H117" s="183"/>
      <c r="I117" s="155"/>
      <c r="J117" s="155"/>
      <c r="K117" s="155"/>
      <c r="L117" s="155"/>
      <c r="M117" s="155"/>
      <c r="N117" s="155"/>
    </row>
    <row r="118" spans="1:14" ht="15" customHeight="1">
      <c r="A118" s="4">
        <v>1216000</v>
      </c>
      <c r="B118" s="5" t="s">
        <v>119</v>
      </c>
      <c r="C118" s="4">
        <v>512900</v>
      </c>
      <c r="D118" s="183">
        <v>286851.59999999998</v>
      </c>
      <c r="E118" s="155"/>
      <c r="F118" s="198"/>
      <c r="G118" s="155"/>
      <c r="H118" s="183">
        <f t="shared" ref="H118:H119" si="10">D118+E118+F118+G118</f>
        <v>286851.59999999998</v>
      </c>
      <c r="I118" s="155"/>
      <c r="J118" s="155"/>
      <c r="K118" s="155"/>
      <c r="L118" s="155"/>
      <c r="M118" s="155"/>
      <c r="N118" s="155"/>
    </row>
    <row r="119" spans="1:14" ht="13.5" customHeight="1">
      <c r="A119" s="4">
        <v>1000000</v>
      </c>
      <c r="B119" s="4" t="s">
        <v>192</v>
      </c>
      <c r="C119" s="4"/>
      <c r="D119" s="183">
        <f>D116</f>
        <v>286851.59999999998</v>
      </c>
      <c r="E119" s="157">
        <f t="shared" ref="E119:G119" si="11">E116</f>
        <v>0</v>
      </c>
      <c r="F119" s="198">
        <f t="shared" si="11"/>
        <v>0</v>
      </c>
      <c r="G119" s="157">
        <f t="shared" si="11"/>
        <v>0</v>
      </c>
      <c r="H119" s="183">
        <f t="shared" si="10"/>
        <v>286851.59999999998</v>
      </c>
      <c r="I119" s="25">
        <f>I116</f>
        <v>0</v>
      </c>
      <c r="J119" s="25">
        <f>J116</f>
        <v>0</v>
      </c>
      <c r="K119" s="25">
        <f>K116</f>
        <v>0</v>
      </c>
      <c r="L119" s="155"/>
      <c r="M119" s="155"/>
      <c r="N119" s="155"/>
    </row>
    <row r="120" spans="1:14" ht="12.75" customHeight="1">
      <c r="A120" s="55"/>
      <c r="B120" s="55"/>
      <c r="C120" s="55"/>
      <c r="D120" s="210"/>
      <c r="E120" s="88"/>
      <c r="F120" s="211"/>
      <c r="G120" s="88"/>
      <c r="H120" s="210"/>
      <c r="I120" s="56"/>
      <c r="J120" s="56"/>
      <c r="K120" s="56"/>
      <c r="L120" s="57"/>
      <c r="M120" s="57"/>
      <c r="N120" s="57"/>
    </row>
    <row r="121" spans="1:14" ht="12.75" customHeight="1">
      <c r="A121" s="55"/>
      <c r="B121" s="55"/>
      <c r="C121" s="55"/>
      <c r="D121" s="210"/>
      <c r="E121" s="88"/>
      <c r="F121" s="211"/>
      <c r="G121" s="88"/>
      <c r="H121" s="210"/>
      <c r="I121" s="56"/>
      <c r="J121" s="56"/>
      <c r="K121" s="56"/>
      <c r="L121" s="57"/>
      <c r="M121" s="57"/>
      <c r="N121" s="57"/>
    </row>
    <row r="122" spans="1:14" ht="16.5" customHeight="1">
      <c r="B122" s="156" t="s">
        <v>337</v>
      </c>
      <c r="C122" s="289" t="s">
        <v>66</v>
      </c>
      <c r="D122" s="289"/>
      <c r="E122" s="289"/>
      <c r="F122" s="290" t="s">
        <v>67</v>
      </c>
      <c r="G122" s="290"/>
      <c r="I122" s="291" t="s">
        <v>281</v>
      </c>
      <c r="J122" s="291"/>
      <c r="K122" s="291"/>
    </row>
    <row r="123" spans="1:14" ht="16.5" customHeight="1">
      <c r="B123" s="8"/>
      <c r="C123" s="8"/>
      <c r="D123" s="1"/>
      <c r="F123" s="290" t="s">
        <v>68</v>
      </c>
      <c r="G123" s="290"/>
      <c r="I123" s="290" t="s">
        <v>69</v>
      </c>
      <c r="J123" s="290"/>
      <c r="K123" s="290"/>
    </row>
    <row r="124" spans="1:14">
      <c r="B124" s="203" t="s">
        <v>70</v>
      </c>
      <c r="C124" s="8"/>
      <c r="D124" s="8"/>
      <c r="E124" s="8"/>
      <c r="F124" s="8"/>
      <c r="G124" s="8"/>
      <c r="H124" s="8"/>
    </row>
    <row r="125" spans="1:14" ht="16.5" customHeight="1">
      <c r="B125" s="8"/>
      <c r="C125" s="289" t="s">
        <v>71</v>
      </c>
      <c r="D125" s="289"/>
      <c r="E125" s="289"/>
      <c r="F125" s="290" t="s">
        <v>67</v>
      </c>
      <c r="G125" s="290"/>
      <c r="H125" s="7"/>
      <c r="I125" s="291" t="s">
        <v>216</v>
      </c>
      <c r="J125" s="291"/>
      <c r="K125" s="291"/>
    </row>
    <row r="126" spans="1:14" ht="16.5" customHeight="1">
      <c r="B126" s="8"/>
      <c r="C126" s="206"/>
      <c r="D126" s="206"/>
      <c r="E126" s="206"/>
      <c r="F126" s="290" t="s">
        <v>68</v>
      </c>
      <c r="G126" s="290"/>
      <c r="H126" s="7"/>
      <c r="I126" s="290" t="s">
        <v>69</v>
      </c>
      <c r="J126" s="290"/>
      <c r="K126" s="290"/>
    </row>
    <row r="127" spans="1:14">
      <c r="I127" s="309" t="s">
        <v>122</v>
      </c>
      <c r="J127" s="309"/>
      <c r="K127" s="309"/>
    </row>
    <row r="128" spans="1:14" ht="10.5" customHeight="1">
      <c r="I128" s="204"/>
      <c r="J128" s="204"/>
      <c r="K128" s="204"/>
    </row>
    <row r="129" spans="1:13">
      <c r="A129" s="307" t="s">
        <v>120</v>
      </c>
      <c r="B129" s="307"/>
      <c r="C129" s="307"/>
      <c r="D129" s="307"/>
      <c r="E129" s="307"/>
      <c r="F129" s="307"/>
      <c r="G129" s="307"/>
      <c r="H129" s="307"/>
      <c r="I129" s="307"/>
      <c r="J129" s="307"/>
      <c r="K129" s="307"/>
    </row>
    <row r="130" spans="1:13">
      <c r="A130" s="307" t="s">
        <v>121</v>
      </c>
      <c r="B130" s="307"/>
      <c r="C130" s="307"/>
      <c r="D130" s="307"/>
      <c r="E130" s="307"/>
      <c r="F130" s="307"/>
      <c r="G130" s="307"/>
      <c r="H130" s="307"/>
      <c r="I130" s="307"/>
      <c r="J130" s="307"/>
      <c r="K130" s="307"/>
    </row>
    <row r="131" spans="1:13">
      <c r="A131" s="307" t="s">
        <v>335</v>
      </c>
      <c r="B131" s="307"/>
      <c r="C131" s="307"/>
      <c r="D131" s="307"/>
      <c r="E131" s="307"/>
      <c r="F131" s="307"/>
      <c r="G131" s="307"/>
      <c r="H131" s="307"/>
      <c r="I131" s="307"/>
      <c r="J131" s="307"/>
      <c r="K131" s="307"/>
    </row>
    <row r="132" spans="1:13" ht="13.5" customHeight="1">
      <c r="I132" s="160"/>
      <c r="M132" s="12"/>
    </row>
    <row r="133" spans="1:13" ht="16.5" customHeight="1">
      <c r="A133" s="331" t="s">
        <v>29</v>
      </c>
      <c r="B133" s="332"/>
      <c r="C133" s="208" t="s">
        <v>30</v>
      </c>
      <c r="D133" s="311" t="s">
        <v>144</v>
      </c>
      <c r="E133" s="308"/>
      <c r="F133" s="308"/>
      <c r="G133" s="308"/>
      <c r="H133" s="308"/>
      <c r="I133" s="308"/>
      <c r="J133" s="308"/>
      <c r="K133" s="312"/>
    </row>
    <row r="134" spans="1:13">
      <c r="A134" s="333"/>
      <c r="B134" s="334"/>
      <c r="C134" s="208" t="s">
        <v>31</v>
      </c>
      <c r="D134" s="311">
        <v>104021</v>
      </c>
      <c r="E134" s="308"/>
      <c r="F134" s="308"/>
      <c r="G134" s="308"/>
      <c r="H134" s="308"/>
      <c r="I134" s="308"/>
      <c r="J134" s="308"/>
      <c r="K134" s="312"/>
    </row>
    <row r="135" spans="1:13">
      <c r="A135" s="292"/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</row>
    <row r="136" spans="1:13" ht="27" customHeight="1">
      <c r="A136" s="331" t="s">
        <v>32</v>
      </c>
      <c r="B136" s="332"/>
      <c r="C136" s="208" t="s">
        <v>30</v>
      </c>
      <c r="D136" s="311" t="s">
        <v>144</v>
      </c>
      <c r="E136" s="308"/>
      <c r="F136" s="308"/>
      <c r="G136" s="308"/>
      <c r="H136" s="308"/>
      <c r="I136" s="308"/>
      <c r="J136" s="308"/>
      <c r="K136" s="312"/>
    </row>
    <row r="137" spans="1:13">
      <c r="A137" s="333"/>
      <c r="B137" s="334"/>
      <c r="C137" s="208" t="s">
        <v>31</v>
      </c>
      <c r="D137" s="311">
        <v>104021</v>
      </c>
      <c r="E137" s="308"/>
      <c r="F137" s="308"/>
      <c r="G137" s="308"/>
      <c r="H137" s="308"/>
      <c r="I137" s="308"/>
      <c r="J137" s="308"/>
      <c r="K137" s="312"/>
    </row>
    <row r="138" spans="1:13">
      <c r="A138" s="308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</row>
    <row r="139" spans="1:13" ht="16.5" customHeight="1">
      <c r="A139" s="322" t="s">
        <v>33</v>
      </c>
      <c r="B139" s="323"/>
      <c r="C139" s="324"/>
      <c r="D139" s="311" t="s">
        <v>144</v>
      </c>
      <c r="E139" s="308"/>
      <c r="F139" s="308"/>
      <c r="G139" s="308"/>
      <c r="H139" s="308"/>
      <c r="I139" s="308"/>
      <c r="J139" s="308"/>
      <c r="K139" s="312"/>
    </row>
    <row r="140" spans="1:13">
      <c r="A140" s="292"/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</row>
    <row r="141" spans="1:13" ht="16.5" customHeight="1">
      <c r="A141" s="322" t="s">
        <v>34</v>
      </c>
      <c r="B141" s="323"/>
      <c r="C141" s="324"/>
      <c r="D141" s="311">
        <v>1006</v>
      </c>
      <c r="E141" s="308"/>
      <c r="F141" s="308"/>
      <c r="G141" s="308"/>
      <c r="H141" s="308"/>
      <c r="I141" s="308"/>
      <c r="J141" s="308"/>
      <c r="K141" s="312"/>
    </row>
    <row r="142" spans="1:13">
      <c r="A142" s="308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</row>
    <row r="143" spans="1:13" ht="16.5" customHeight="1">
      <c r="A143" s="322" t="s">
        <v>35</v>
      </c>
      <c r="B143" s="323"/>
      <c r="C143" s="324"/>
      <c r="D143" s="311">
        <v>1</v>
      </c>
      <c r="E143" s="308"/>
      <c r="F143" s="308"/>
      <c r="G143" s="308"/>
      <c r="H143" s="308"/>
      <c r="I143" s="308"/>
      <c r="J143" s="308"/>
      <c r="K143" s="312"/>
    </row>
    <row r="144" spans="1:13">
      <c r="A144" s="292"/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</row>
    <row r="145" spans="1:14" ht="16.5" customHeight="1">
      <c r="A145" s="313" t="s">
        <v>36</v>
      </c>
      <c r="B145" s="314"/>
      <c r="C145" s="208" t="s">
        <v>37</v>
      </c>
      <c r="D145" s="337" t="s">
        <v>142</v>
      </c>
      <c r="E145" s="338"/>
      <c r="F145" s="338"/>
      <c r="G145" s="338"/>
      <c r="H145" s="338"/>
      <c r="I145" s="338"/>
      <c r="J145" s="338"/>
      <c r="K145" s="339"/>
    </row>
    <row r="146" spans="1:14">
      <c r="A146" s="315"/>
      <c r="B146" s="316"/>
      <c r="C146" s="208" t="s">
        <v>38</v>
      </c>
      <c r="D146" s="337" t="s">
        <v>142</v>
      </c>
      <c r="E146" s="338"/>
      <c r="F146" s="338"/>
      <c r="G146" s="338"/>
      <c r="H146" s="338"/>
      <c r="I146" s="338"/>
      <c r="J146" s="338"/>
      <c r="K146" s="339"/>
    </row>
    <row r="147" spans="1:14">
      <c r="A147" s="317"/>
      <c r="B147" s="318"/>
      <c r="C147" s="208" t="s">
        <v>39</v>
      </c>
      <c r="D147" s="319" t="s">
        <v>143</v>
      </c>
      <c r="E147" s="320"/>
      <c r="F147" s="320"/>
      <c r="G147" s="320"/>
      <c r="H147" s="320"/>
      <c r="I147" s="320"/>
      <c r="J147" s="320"/>
      <c r="K147" s="321"/>
    </row>
    <row r="148" spans="1:14" ht="8.25" customHeight="1">
      <c r="A148" s="292"/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</row>
    <row r="149" spans="1:14" ht="27" customHeight="1">
      <c r="A149" s="298" t="s">
        <v>40</v>
      </c>
      <c r="B149" s="299"/>
      <c r="C149" s="208" t="s">
        <v>41</v>
      </c>
      <c r="D149" s="304" t="s">
        <v>145</v>
      </c>
      <c r="E149" s="305"/>
      <c r="F149" s="305"/>
      <c r="G149" s="305"/>
      <c r="H149" s="305"/>
      <c r="I149" s="305"/>
      <c r="J149" s="305"/>
      <c r="K149" s="306"/>
    </row>
    <row r="150" spans="1:14" ht="21.75" customHeight="1">
      <c r="A150" s="300"/>
      <c r="B150" s="301"/>
      <c r="C150" s="208" t="s">
        <v>42</v>
      </c>
      <c r="D150" s="311">
        <v>1108</v>
      </c>
      <c r="E150" s="308"/>
      <c r="F150" s="308"/>
      <c r="G150" s="308"/>
      <c r="H150" s="308"/>
      <c r="I150" s="308"/>
      <c r="J150" s="308"/>
      <c r="K150" s="312"/>
    </row>
    <row r="151" spans="1:14" ht="26.25" customHeight="1">
      <c r="A151" s="300"/>
      <c r="B151" s="301"/>
      <c r="C151" s="208" t="s">
        <v>43</v>
      </c>
      <c r="D151" s="304" t="s">
        <v>241</v>
      </c>
      <c r="E151" s="305"/>
      <c r="F151" s="305"/>
      <c r="G151" s="305"/>
      <c r="H151" s="305"/>
      <c r="I151" s="305"/>
      <c r="J151" s="305"/>
      <c r="K151" s="306"/>
    </row>
    <row r="152" spans="1:14" ht="21.75" customHeight="1">
      <c r="A152" s="302"/>
      <c r="B152" s="303"/>
      <c r="C152" s="208" t="s">
        <v>44</v>
      </c>
      <c r="D152" s="311">
        <v>32002</v>
      </c>
      <c r="E152" s="308"/>
      <c r="F152" s="308"/>
      <c r="G152" s="308"/>
      <c r="H152" s="308"/>
      <c r="I152" s="308"/>
      <c r="J152" s="308"/>
      <c r="K152" s="312"/>
    </row>
    <row r="153" spans="1:14" ht="12.75" customHeight="1">
      <c r="A153" s="322" t="s">
        <v>45</v>
      </c>
      <c r="B153" s="323"/>
      <c r="C153" s="324"/>
      <c r="D153" s="311" t="s">
        <v>148</v>
      </c>
      <c r="E153" s="308"/>
      <c r="F153" s="308"/>
      <c r="G153" s="308"/>
      <c r="H153" s="308"/>
      <c r="I153" s="308"/>
      <c r="J153" s="308"/>
      <c r="K153" s="312"/>
    </row>
    <row r="154" spans="1:14" ht="11.25" customHeight="1">
      <c r="L154" s="65" t="s">
        <v>246</v>
      </c>
    </row>
    <row r="155" spans="1:14" ht="66" customHeight="1">
      <c r="A155" s="325" t="s">
        <v>50</v>
      </c>
      <c r="B155" s="327" t="s">
        <v>1</v>
      </c>
      <c r="C155" s="328"/>
      <c r="D155" s="325" t="s">
        <v>49</v>
      </c>
      <c r="E155" s="286" t="s">
        <v>3</v>
      </c>
      <c r="F155" s="329"/>
      <c r="G155" s="287"/>
      <c r="H155" s="325" t="s">
        <v>47</v>
      </c>
      <c r="I155" s="325" t="s">
        <v>4</v>
      </c>
      <c r="J155" s="325" t="s">
        <v>5</v>
      </c>
      <c r="K155" s="325" t="s">
        <v>6</v>
      </c>
      <c r="L155" s="286" t="s">
        <v>46</v>
      </c>
      <c r="M155" s="287"/>
      <c r="N155" s="325" t="s">
        <v>7</v>
      </c>
    </row>
    <row r="156" spans="1:14" ht="57.75" customHeight="1">
      <c r="A156" s="326"/>
      <c r="B156" s="207" t="s">
        <v>8</v>
      </c>
      <c r="C156" s="205" t="s">
        <v>0</v>
      </c>
      <c r="D156" s="326"/>
      <c r="E156" s="205" t="s">
        <v>48</v>
      </c>
      <c r="F156" s="205" t="s">
        <v>9</v>
      </c>
      <c r="G156" s="205" t="s">
        <v>10</v>
      </c>
      <c r="H156" s="326"/>
      <c r="I156" s="326"/>
      <c r="J156" s="326"/>
      <c r="K156" s="326"/>
      <c r="L156" s="205" t="s">
        <v>11</v>
      </c>
      <c r="M156" s="205" t="s">
        <v>12</v>
      </c>
      <c r="N156" s="326"/>
    </row>
    <row r="157" spans="1:14">
      <c r="A157" s="209" t="s">
        <v>13</v>
      </c>
      <c r="B157" s="209" t="s">
        <v>14</v>
      </c>
      <c r="C157" s="209" t="s">
        <v>15</v>
      </c>
      <c r="D157" s="209" t="s">
        <v>16</v>
      </c>
      <c r="E157" s="209" t="s">
        <v>17</v>
      </c>
      <c r="F157" s="209" t="s">
        <v>18</v>
      </c>
      <c r="G157" s="209" t="s">
        <v>19</v>
      </c>
      <c r="H157" s="209" t="s">
        <v>20</v>
      </c>
      <c r="I157" s="209" t="s">
        <v>21</v>
      </c>
      <c r="J157" s="209" t="s">
        <v>22</v>
      </c>
      <c r="K157" s="209" t="s">
        <v>23</v>
      </c>
      <c r="L157" s="209" t="s">
        <v>24</v>
      </c>
      <c r="M157" s="209" t="s">
        <v>25</v>
      </c>
      <c r="N157" s="209" t="s">
        <v>26</v>
      </c>
    </row>
    <row r="158" spans="1:14" ht="24" customHeight="1">
      <c r="A158" s="4">
        <v>1200000</v>
      </c>
      <c r="B158" s="5" t="s">
        <v>62</v>
      </c>
      <c r="C158" s="4" t="s">
        <v>28</v>
      </c>
      <c r="D158" s="134">
        <f>D160</f>
        <v>71712.899999999994</v>
      </c>
      <c r="E158" s="157">
        <f t="shared" ref="E158:G158" si="12">E160</f>
        <v>0</v>
      </c>
      <c r="F158" s="198">
        <f t="shared" si="12"/>
        <v>0</v>
      </c>
      <c r="G158" s="157">
        <f t="shared" si="12"/>
        <v>0</v>
      </c>
      <c r="H158" s="134">
        <f>D158+E158+F158+G158</f>
        <v>71712.899999999994</v>
      </c>
      <c r="I158" s="25">
        <f>I160</f>
        <v>0</v>
      </c>
      <c r="J158" s="25">
        <f t="shared" ref="J158:K158" si="13">J160</f>
        <v>0</v>
      </c>
      <c r="K158" s="25">
        <f t="shared" si="13"/>
        <v>0</v>
      </c>
      <c r="L158" s="155"/>
      <c r="M158" s="155"/>
      <c r="N158" s="155"/>
    </row>
    <row r="159" spans="1:14" ht="17.25">
      <c r="A159" s="4">
        <v>1210000</v>
      </c>
      <c r="B159" s="5" t="s">
        <v>63</v>
      </c>
      <c r="C159" s="4" t="s">
        <v>28</v>
      </c>
      <c r="D159" s="155"/>
      <c r="E159" s="155"/>
      <c r="F159" s="198"/>
      <c r="G159" s="155"/>
      <c r="H159" s="134">
        <f t="shared" ref="H159:H161" si="14">D159+E159+F159+G159</f>
        <v>0</v>
      </c>
      <c r="I159" s="155"/>
      <c r="J159" s="155"/>
      <c r="K159" s="155"/>
      <c r="L159" s="155"/>
      <c r="M159" s="155"/>
      <c r="N159" s="155"/>
    </row>
    <row r="160" spans="1:14" ht="15" customHeight="1">
      <c r="A160" s="4">
        <v>1216000</v>
      </c>
      <c r="B160" s="5" t="s">
        <v>119</v>
      </c>
      <c r="C160" s="4">
        <v>512900</v>
      </c>
      <c r="D160" s="134">
        <v>71712.899999999994</v>
      </c>
      <c r="E160" s="155"/>
      <c r="F160" s="198"/>
      <c r="G160" s="155"/>
      <c r="H160" s="134">
        <f t="shared" si="14"/>
        <v>71712.899999999994</v>
      </c>
      <c r="I160" s="155"/>
      <c r="J160" s="155"/>
      <c r="K160" s="155"/>
      <c r="L160" s="155"/>
      <c r="M160" s="155"/>
      <c r="N160" s="155"/>
    </row>
    <row r="161" spans="1:14" ht="17.25" customHeight="1">
      <c r="A161" s="4">
        <v>1000000</v>
      </c>
      <c r="B161" s="4" t="s">
        <v>192</v>
      </c>
      <c r="C161" s="4"/>
      <c r="D161" s="134">
        <f>D158</f>
        <v>71712.899999999994</v>
      </c>
      <c r="E161" s="157">
        <f t="shared" ref="E161:G161" si="15">E158</f>
        <v>0</v>
      </c>
      <c r="F161" s="198">
        <f t="shared" si="15"/>
        <v>0</v>
      </c>
      <c r="G161" s="157">
        <f t="shared" si="15"/>
        <v>0</v>
      </c>
      <c r="H161" s="134">
        <f t="shared" si="14"/>
        <v>71712.899999999994</v>
      </c>
      <c r="I161" s="25">
        <f>I158</f>
        <v>0</v>
      </c>
      <c r="J161" s="25">
        <f>J158</f>
        <v>0</v>
      </c>
      <c r="K161" s="25">
        <f>K158</f>
        <v>0</v>
      </c>
      <c r="L161" s="155"/>
      <c r="M161" s="155"/>
      <c r="N161" s="155"/>
    </row>
    <row r="162" spans="1:14" ht="13.5" customHeight="1">
      <c r="A162" s="55"/>
      <c r="B162" s="55"/>
      <c r="C162" s="55"/>
      <c r="D162" s="199"/>
      <c r="E162" s="88"/>
      <c r="F162" s="211"/>
      <c r="G162" s="88"/>
      <c r="H162" s="199"/>
      <c r="I162" s="56"/>
      <c r="J162" s="56"/>
      <c r="K162" s="56"/>
      <c r="L162" s="57"/>
      <c r="M162" s="57"/>
      <c r="N162" s="57"/>
    </row>
    <row r="163" spans="1:14" ht="10.5" customHeight="1">
      <c r="A163" s="55"/>
      <c r="B163" s="55"/>
      <c r="C163" s="55"/>
      <c r="D163" s="199"/>
      <c r="E163" s="88"/>
      <c r="F163" s="211"/>
      <c r="G163" s="88"/>
      <c r="H163" s="199"/>
      <c r="I163" s="56"/>
      <c r="J163" s="56"/>
      <c r="K163" s="56"/>
      <c r="L163" s="57"/>
      <c r="M163" s="57"/>
      <c r="N163" s="57"/>
    </row>
    <row r="164" spans="1:14" ht="16.5" customHeight="1">
      <c r="B164" s="156" t="s">
        <v>337</v>
      </c>
      <c r="C164" s="289"/>
      <c r="D164" s="289"/>
      <c r="E164" s="289"/>
      <c r="F164" s="290" t="s">
        <v>67</v>
      </c>
      <c r="G164" s="290"/>
      <c r="I164" s="291" t="s">
        <v>281</v>
      </c>
      <c r="J164" s="291"/>
      <c r="K164" s="291"/>
    </row>
    <row r="165" spans="1:14" ht="16.5" customHeight="1">
      <c r="B165" s="8"/>
      <c r="C165" s="8"/>
      <c r="D165" s="1"/>
      <c r="F165" s="290" t="s">
        <v>68</v>
      </c>
      <c r="G165" s="290"/>
      <c r="I165" s="290" t="s">
        <v>69</v>
      </c>
      <c r="J165" s="290"/>
      <c r="K165" s="290"/>
    </row>
    <row r="166" spans="1:14">
      <c r="B166" s="203" t="s">
        <v>70</v>
      </c>
      <c r="C166" s="8"/>
      <c r="D166" s="8"/>
      <c r="E166" s="8"/>
      <c r="F166" s="8"/>
      <c r="G166" s="8"/>
      <c r="H166" s="8"/>
    </row>
    <row r="167" spans="1:14" ht="16.5" customHeight="1">
      <c r="B167" s="8"/>
      <c r="C167" s="289" t="s">
        <v>71</v>
      </c>
      <c r="D167" s="289"/>
      <c r="E167" s="289"/>
      <c r="F167" s="290" t="s">
        <v>67</v>
      </c>
      <c r="G167" s="290"/>
      <c r="H167" s="7"/>
      <c r="I167" s="291" t="s">
        <v>216</v>
      </c>
      <c r="J167" s="291"/>
      <c r="K167" s="291"/>
    </row>
    <row r="168" spans="1:14" ht="16.5" customHeight="1">
      <c r="B168" s="8"/>
      <c r="C168" s="206"/>
      <c r="D168" s="206"/>
      <c r="E168" s="206"/>
      <c r="F168" s="290" t="s">
        <v>68</v>
      </c>
      <c r="G168" s="290"/>
      <c r="H168" s="7"/>
      <c r="I168" s="290" t="s">
        <v>69</v>
      </c>
      <c r="J168" s="290"/>
      <c r="K168" s="290"/>
    </row>
    <row r="169" spans="1:14">
      <c r="D169" s="160"/>
      <c r="I169" s="309" t="s">
        <v>122</v>
      </c>
      <c r="J169" s="309"/>
      <c r="K169" s="309"/>
    </row>
    <row r="170" spans="1:14">
      <c r="I170" s="261"/>
      <c r="J170" s="261"/>
      <c r="K170" s="261"/>
    </row>
    <row r="171" spans="1:14">
      <c r="A171" s="307" t="s">
        <v>120</v>
      </c>
      <c r="B171" s="307"/>
      <c r="C171" s="307"/>
      <c r="D171" s="307"/>
      <c r="E171" s="307"/>
      <c r="F171" s="307"/>
      <c r="G171" s="307"/>
      <c r="H171" s="307"/>
      <c r="I171" s="307"/>
      <c r="J171" s="307"/>
      <c r="K171" s="307"/>
    </row>
    <row r="172" spans="1:14">
      <c r="A172" s="307" t="s">
        <v>121</v>
      </c>
      <c r="B172" s="307"/>
      <c r="C172" s="307"/>
      <c r="D172" s="307"/>
      <c r="E172" s="307"/>
      <c r="F172" s="307"/>
      <c r="G172" s="307"/>
      <c r="H172" s="307"/>
      <c r="I172" s="307"/>
      <c r="J172" s="307"/>
      <c r="K172" s="307"/>
    </row>
    <row r="173" spans="1:14">
      <c r="A173" s="307" t="s">
        <v>335</v>
      </c>
      <c r="B173" s="307"/>
      <c r="C173" s="307"/>
      <c r="D173" s="307"/>
      <c r="E173" s="307"/>
      <c r="F173" s="307"/>
      <c r="G173" s="307"/>
      <c r="H173" s="307"/>
      <c r="I173" s="307"/>
      <c r="J173" s="307"/>
      <c r="K173" s="307"/>
    </row>
    <row r="174" spans="1:14">
      <c r="M174" s="12"/>
    </row>
    <row r="175" spans="1:14">
      <c r="A175" s="331" t="s">
        <v>29</v>
      </c>
      <c r="B175" s="332"/>
      <c r="C175" s="259" t="s">
        <v>30</v>
      </c>
      <c r="D175" s="311" t="s">
        <v>144</v>
      </c>
      <c r="E175" s="308"/>
      <c r="F175" s="308"/>
      <c r="G175" s="308"/>
      <c r="H175" s="308"/>
      <c r="I175" s="308"/>
      <c r="J175" s="308"/>
      <c r="K175" s="312"/>
    </row>
    <row r="176" spans="1:14">
      <c r="A176" s="333"/>
      <c r="B176" s="334"/>
      <c r="C176" s="259" t="s">
        <v>31</v>
      </c>
      <c r="D176" s="311">
        <v>104021</v>
      </c>
      <c r="E176" s="308"/>
      <c r="F176" s="308"/>
      <c r="G176" s="308"/>
      <c r="H176" s="308"/>
      <c r="I176" s="308"/>
      <c r="J176" s="308"/>
      <c r="K176" s="312"/>
    </row>
    <row r="177" spans="1:11">
      <c r="A177" s="292"/>
      <c r="B177" s="292"/>
      <c r="C177" s="292"/>
      <c r="D177" s="292"/>
      <c r="E177" s="292"/>
      <c r="F177" s="292"/>
      <c r="G177" s="292"/>
      <c r="H177" s="292"/>
      <c r="I177" s="292"/>
      <c r="J177" s="292"/>
      <c r="K177" s="292"/>
    </row>
    <row r="178" spans="1:11">
      <c r="A178" s="331" t="s">
        <v>32</v>
      </c>
      <c r="B178" s="332"/>
      <c r="C178" s="259" t="s">
        <v>30</v>
      </c>
      <c r="D178" s="311" t="s">
        <v>144</v>
      </c>
      <c r="E178" s="308"/>
      <c r="F178" s="308"/>
      <c r="G178" s="308"/>
      <c r="H178" s="308"/>
      <c r="I178" s="308"/>
      <c r="J178" s="308"/>
      <c r="K178" s="312"/>
    </row>
    <row r="179" spans="1:11">
      <c r="A179" s="333"/>
      <c r="B179" s="334"/>
      <c r="C179" s="259" t="s">
        <v>31</v>
      </c>
      <c r="D179" s="311">
        <v>104021</v>
      </c>
      <c r="E179" s="308"/>
      <c r="F179" s="308"/>
      <c r="G179" s="308"/>
      <c r="H179" s="308"/>
      <c r="I179" s="308"/>
      <c r="J179" s="308"/>
      <c r="K179" s="312"/>
    </row>
    <row r="180" spans="1:11">
      <c r="A180" s="308"/>
      <c r="B180" s="308"/>
      <c r="C180" s="308"/>
      <c r="D180" s="308"/>
      <c r="E180" s="308"/>
      <c r="F180" s="308"/>
      <c r="G180" s="308"/>
      <c r="H180" s="308"/>
      <c r="I180" s="308"/>
      <c r="J180" s="308"/>
      <c r="K180" s="308"/>
    </row>
    <row r="181" spans="1:11">
      <c r="A181" s="322" t="s">
        <v>33</v>
      </c>
      <c r="B181" s="323"/>
      <c r="C181" s="324"/>
      <c r="D181" s="311" t="s">
        <v>144</v>
      </c>
      <c r="E181" s="308"/>
      <c r="F181" s="308"/>
      <c r="G181" s="308"/>
      <c r="H181" s="308"/>
      <c r="I181" s="308"/>
      <c r="J181" s="308"/>
      <c r="K181" s="312"/>
    </row>
    <row r="182" spans="1:11">
      <c r="A182" s="292"/>
      <c r="B182" s="292"/>
      <c r="C182" s="292"/>
      <c r="D182" s="292"/>
      <c r="E182" s="292"/>
      <c r="F182" s="292"/>
      <c r="G182" s="292"/>
      <c r="H182" s="292"/>
      <c r="I182" s="292"/>
      <c r="J182" s="292"/>
      <c r="K182" s="292"/>
    </row>
    <row r="183" spans="1:11">
      <c r="A183" s="322" t="s">
        <v>34</v>
      </c>
      <c r="B183" s="323"/>
      <c r="C183" s="324"/>
      <c r="D183" s="311">
        <v>1006</v>
      </c>
      <c r="E183" s="308"/>
      <c r="F183" s="308"/>
      <c r="G183" s="308"/>
      <c r="H183" s="308"/>
      <c r="I183" s="308"/>
      <c r="J183" s="308"/>
      <c r="K183" s="312"/>
    </row>
    <row r="184" spans="1:11">
      <c r="A184" s="308"/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</row>
    <row r="185" spans="1:11">
      <c r="A185" s="322" t="s">
        <v>35</v>
      </c>
      <c r="B185" s="323"/>
      <c r="C185" s="324"/>
      <c r="D185" s="311">
        <v>1</v>
      </c>
      <c r="E185" s="308"/>
      <c r="F185" s="308"/>
      <c r="G185" s="308"/>
      <c r="H185" s="308"/>
      <c r="I185" s="308"/>
      <c r="J185" s="308"/>
      <c r="K185" s="312"/>
    </row>
    <row r="186" spans="1:11">
      <c r="A186" s="292"/>
      <c r="B186" s="292"/>
      <c r="C186" s="292"/>
      <c r="D186" s="292"/>
      <c r="E186" s="292"/>
      <c r="F186" s="292"/>
      <c r="G186" s="292"/>
      <c r="H186" s="292"/>
      <c r="I186" s="292"/>
      <c r="J186" s="292"/>
      <c r="K186" s="292"/>
    </row>
    <row r="187" spans="1:11">
      <c r="A187" s="313" t="s">
        <v>36</v>
      </c>
      <c r="B187" s="314"/>
      <c r="C187" s="259" t="s">
        <v>37</v>
      </c>
      <c r="D187" s="337" t="s">
        <v>142</v>
      </c>
      <c r="E187" s="338"/>
      <c r="F187" s="338"/>
      <c r="G187" s="338"/>
      <c r="H187" s="338"/>
      <c r="I187" s="338"/>
      <c r="J187" s="338"/>
      <c r="K187" s="339"/>
    </row>
    <row r="188" spans="1:11">
      <c r="A188" s="315"/>
      <c r="B188" s="316"/>
      <c r="C188" s="259" t="s">
        <v>38</v>
      </c>
      <c r="D188" s="310" t="s">
        <v>263</v>
      </c>
      <c r="E188" s="310"/>
      <c r="F188" s="310"/>
      <c r="G188" s="310"/>
      <c r="H188" s="310"/>
      <c r="I188" s="310"/>
      <c r="J188" s="310"/>
      <c r="K188" s="310"/>
    </row>
    <row r="189" spans="1:11">
      <c r="A189" s="317"/>
      <c r="B189" s="318"/>
      <c r="C189" s="259" t="s">
        <v>39</v>
      </c>
      <c r="D189" s="337" t="s">
        <v>142</v>
      </c>
      <c r="E189" s="338"/>
      <c r="F189" s="338"/>
      <c r="G189" s="338"/>
      <c r="H189" s="338"/>
      <c r="I189" s="338"/>
      <c r="J189" s="338"/>
      <c r="K189" s="339"/>
    </row>
    <row r="190" spans="1:11">
      <c r="A190" s="292"/>
      <c r="B190" s="292"/>
      <c r="C190" s="292"/>
      <c r="D190" s="292"/>
      <c r="E190" s="292"/>
      <c r="F190" s="292"/>
      <c r="G190" s="292"/>
      <c r="H190" s="292"/>
      <c r="I190" s="292"/>
      <c r="J190" s="292"/>
      <c r="K190" s="292"/>
    </row>
    <row r="191" spans="1:11" ht="27">
      <c r="A191" s="298" t="s">
        <v>40</v>
      </c>
      <c r="B191" s="299"/>
      <c r="C191" s="259" t="s">
        <v>41</v>
      </c>
      <c r="D191" s="304" t="s">
        <v>145</v>
      </c>
      <c r="E191" s="305"/>
      <c r="F191" s="305"/>
      <c r="G191" s="305"/>
      <c r="H191" s="305"/>
      <c r="I191" s="305"/>
      <c r="J191" s="305"/>
      <c r="K191" s="306"/>
    </row>
    <row r="192" spans="1:11" ht="27">
      <c r="A192" s="300"/>
      <c r="B192" s="301"/>
      <c r="C192" s="259" t="s">
        <v>42</v>
      </c>
      <c r="D192" s="311">
        <v>1108</v>
      </c>
      <c r="E192" s="308"/>
      <c r="F192" s="308"/>
      <c r="G192" s="308"/>
      <c r="H192" s="308"/>
      <c r="I192" s="308"/>
      <c r="J192" s="308"/>
      <c r="K192" s="312"/>
    </row>
    <row r="193" spans="1:14" ht="33" customHeight="1">
      <c r="A193" s="300"/>
      <c r="B193" s="301"/>
      <c r="C193" s="259" t="s">
        <v>43</v>
      </c>
      <c r="D193" s="304" t="s">
        <v>289</v>
      </c>
      <c r="E193" s="305"/>
      <c r="F193" s="305"/>
      <c r="G193" s="305"/>
      <c r="H193" s="305"/>
      <c r="I193" s="305"/>
      <c r="J193" s="305"/>
      <c r="K193" s="306"/>
    </row>
    <row r="194" spans="1:14" ht="27">
      <c r="A194" s="302"/>
      <c r="B194" s="303"/>
      <c r="C194" s="259" t="s">
        <v>44</v>
      </c>
      <c r="D194" s="311">
        <v>31002</v>
      </c>
      <c r="E194" s="308"/>
      <c r="F194" s="308"/>
      <c r="G194" s="308"/>
      <c r="H194" s="308"/>
      <c r="I194" s="308"/>
      <c r="J194" s="308"/>
      <c r="K194" s="312"/>
    </row>
    <row r="195" spans="1:14">
      <c r="A195" s="322" t="s">
        <v>45</v>
      </c>
      <c r="B195" s="323"/>
      <c r="C195" s="324"/>
      <c r="D195" s="311" t="s">
        <v>148</v>
      </c>
      <c r="E195" s="308"/>
      <c r="F195" s="308"/>
      <c r="G195" s="308"/>
      <c r="H195" s="308"/>
      <c r="I195" s="308"/>
      <c r="J195" s="308"/>
      <c r="K195" s="312"/>
    </row>
    <row r="196" spans="1:14">
      <c r="L196" s="154" t="s">
        <v>245</v>
      </c>
    </row>
    <row r="197" spans="1:14" ht="23.25" customHeight="1">
      <c r="A197" s="325" t="s">
        <v>50</v>
      </c>
      <c r="B197" s="327" t="s">
        <v>1</v>
      </c>
      <c r="C197" s="328"/>
      <c r="D197" s="325" t="s">
        <v>49</v>
      </c>
      <c r="E197" s="286" t="s">
        <v>3</v>
      </c>
      <c r="F197" s="329"/>
      <c r="G197" s="287"/>
      <c r="H197" s="325" t="s">
        <v>47</v>
      </c>
      <c r="I197" s="325" t="s">
        <v>4</v>
      </c>
      <c r="J197" s="325" t="s">
        <v>5</v>
      </c>
      <c r="K197" s="325" t="s">
        <v>6</v>
      </c>
      <c r="L197" s="286" t="s">
        <v>46</v>
      </c>
      <c r="M197" s="287"/>
      <c r="N197" s="325" t="s">
        <v>7</v>
      </c>
    </row>
    <row r="198" spans="1:14" ht="67.5">
      <c r="A198" s="326"/>
      <c r="B198" s="260" t="s">
        <v>8</v>
      </c>
      <c r="C198" s="257" t="s">
        <v>0</v>
      </c>
      <c r="D198" s="326"/>
      <c r="E198" s="257" t="s">
        <v>48</v>
      </c>
      <c r="F198" s="257" t="s">
        <v>9</v>
      </c>
      <c r="G198" s="257" t="s">
        <v>10</v>
      </c>
      <c r="H198" s="326"/>
      <c r="I198" s="326"/>
      <c r="J198" s="326"/>
      <c r="K198" s="326"/>
      <c r="L198" s="257" t="s">
        <v>11</v>
      </c>
      <c r="M198" s="257" t="s">
        <v>12</v>
      </c>
      <c r="N198" s="326"/>
    </row>
    <row r="199" spans="1:14">
      <c r="A199" s="262" t="s">
        <v>13</v>
      </c>
      <c r="B199" s="262" t="s">
        <v>14</v>
      </c>
      <c r="C199" s="262" t="s">
        <v>15</v>
      </c>
      <c r="D199" s="262" t="s">
        <v>16</v>
      </c>
      <c r="E199" s="262" t="s">
        <v>17</v>
      </c>
      <c r="F199" s="262" t="s">
        <v>18</v>
      </c>
      <c r="G199" s="262" t="s">
        <v>19</v>
      </c>
      <c r="H199" s="262" t="s">
        <v>20</v>
      </c>
      <c r="I199" s="262" t="s">
        <v>21</v>
      </c>
      <c r="J199" s="262" t="s">
        <v>22</v>
      </c>
      <c r="K199" s="262" t="s">
        <v>23</v>
      </c>
      <c r="L199" s="262" t="s">
        <v>24</v>
      </c>
      <c r="M199" s="262" t="s">
        <v>25</v>
      </c>
      <c r="N199" s="262" t="s">
        <v>26</v>
      </c>
    </row>
    <row r="200" spans="1:14" ht="27">
      <c r="A200" s="4">
        <v>1200000</v>
      </c>
      <c r="B200" s="5" t="s">
        <v>62</v>
      </c>
      <c r="C200" s="4" t="s">
        <v>28</v>
      </c>
      <c r="D200" s="183">
        <f>D202</f>
        <v>0</v>
      </c>
      <c r="E200" s="157">
        <f t="shared" ref="E200:G200" si="16">E202</f>
        <v>0</v>
      </c>
      <c r="F200" s="198">
        <f t="shared" si="16"/>
        <v>338967.2</v>
      </c>
      <c r="G200" s="157">
        <f t="shared" si="16"/>
        <v>0</v>
      </c>
      <c r="H200" s="183">
        <f>D200+E200+F200+G200</f>
        <v>338967.2</v>
      </c>
      <c r="I200" s="25">
        <f>I202</f>
        <v>0</v>
      </c>
      <c r="J200" s="198">
        <f t="shared" ref="J200:K200" si="17">J202</f>
        <v>342367.71</v>
      </c>
      <c r="K200" s="198">
        <f t="shared" si="17"/>
        <v>342367.71</v>
      </c>
      <c r="L200" s="155"/>
      <c r="M200" s="155"/>
      <c r="N200" s="155"/>
    </row>
    <row r="201" spans="1:14" ht="17.25">
      <c r="A201" s="4">
        <v>1210000</v>
      </c>
      <c r="B201" s="5" t="s">
        <v>63</v>
      </c>
      <c r="C201" s="4" t="s">
        <v>28</v>
      </c>
      <c r="D201" s="186"/>
      <c r="E201" s="155"/>
      <c r="F201" s="198"/>
      <c r="G201" s="155"/>
      <c r="H201" s="183"/>
      <c r="I201" s="155"/>
      <c r="J201" s="155"/>
      <c r="K201" s="198"/>
      <c r="L201" s="155"/>
      <c r="M201" s="155"/>
      <c r="N201" s="155"/>
    </row>
    <row r="202" spans="1:14" ht="17.25">
      <c r="A202" s="4">
        <v>1216000</v>
      </c>
      <c r="B202" s="5" t="s">
        <v>119</v>
      </c>
      <c r="C202" s="4">
        <v>512900</v>
      </c>
      <c r="D202" s="183"/>
      <c r="E202" s="155"/>
      <c r="F202" s="198">
        <v>338967.2</v>
      </c>
      <c r="G202" s="155"/>
      <c r="H202" s="183">
        <f t="shared" ref="H202:H203" si="18">D202+E202+F202+G202</f>
        <v>338967.2</v>
      </c>
      <c r="I202" s="155"/>
      <c r="J202" s="198">
        <v>342367.71</v>
      </c>
      <c r="K202" s="198">
        <v>342367.71</v>
      </c>
      <c r="L202" s="155"/>
      <c r="M202" s="155"/>
      <c r="N202" s="155"/>
    </row>
    <row r="203" spans="1:14" ht="17.25">
      <c r="A203" s="4">
        <v>1000000</v>
      </c>
      <c r="B203" s="4" t="s">
        <v>192</v>
      </c>
      <c r="C203" s="4"/>
      <c r="D203" s="183">
        <f>D200</f>
        <v>0</v>
      </c>
      <c r="E203" s="157">
        <f t="shared" ref="E203:G203" si="19">E200</f>
        <v>0</v>
      </c>
      <c r="F203" s="198">
        <f t="shared" si="19"/>
        <v>338967.2</v>
      </c>
      <c r="G203" s="157">
        <f t="shared" si="19"/>
        <v>0</v>
      </c>
      <c r="H203" s="183">
        <f t="shared" si="18"/>
        <v>338967.2</v>
      </c>
      <c r="I203" s="25">
        <f>I200</f>
        <v>0</v>
      </c>
      <c r="J203" s="198">
        <f>J200</f>
        <v>342367.71</v>
      </c>
      <c r="K203" s="198">
        <f>K200</f>
        <v>342367.71</v>
      </c>
      <c r="L203" s="155"/>
      <c r="M203" s="155"/>
      <c r="N203" s="155"/>
    </row>
    <row r="204" spans="1:14" ht="17.25">
      <c r="A204" s="55"/>
      <c r="B204" s="55"/>
      <c r="C204" s="55"/>
      <c r="D204" s="210"/>
      <c r="E204" s="88"/>
      <c r="F204" s="211"/>
      <c r="G204" s="88"/>
      <c r="H204" s="210"/>
      <c r="I204" s="56"/>
      <c r="J204" s="56"/>
      <c r="K204" s="56"/>
      <c r="L204" s="57"/>
      <c r="M204" s="57"/>
      <c r="N204" s="57"/>
    </row>
    <row r="205" spans="1:14">
      <c r="B205" s="156" t="s">
        <v>337</v>
      </c>
      <c r="C205" s="289" t="s">
        <v>66</v>
      </c>
      <c r="D205" s="289"/>
      <c r="E205" s="289"/>
      <c r="F205" s="290" t="s">
        <v>67</v>
      </c>
      <c r="G205" s="290"/>
      <c r="I205" s="291" t="s">
        <v>281</v>
      </c>
      <c r="J205" s="291"/>
      <c r="K205" s="291"/>
    </row>
    <row r="206" spans="1:14">
      <c r="B206" s="8"/>
      <c r="C206" s="8"/>
      <c r="D206" s="1"/>
      <c r="F206" s="290" t="s">
        <v>68</v>
      </c>
      <c r="G206" s="290"/>
      <c r="I206" s="290" t="s">
        <v>69</v>
      </c>
      <c r="J206" s="290"/>
      <c r="K206" s="290"/>
    </row>
    <row r="207" spans="1:14">
      <c r="B207" s="256" t="s">
        <v>70</v>
      </c>
      <c r="C207" s="8"/>
      <c r="D207" s="8"/>
      <c r="E207" s="8"/>
      <c r="F207" s="8"/>
      <c r="G207" s="8"/>
      <c r="H207" s="8"/>
    </row>
    <row r="208" spans="1:14">
      <c r="B208" s="8"/>
      <c r="C208" s="289" t="s">
        <v>71</v>
      </c>
      <c r="D208" s="289"/>
      <c r="E208" s="289"/>
      <c r="F208" s="290" t="s">
        <v>67</v>
      </c>
      <c r="G208" s="290"/>
      <c r="H208" s="7"/>
      <c r="I208" s="291" t="s">
        <v>216</v>
      </c>
      <c r="J208" s="291"/>
      <c r="K208" s="291"/>
    </row>
    <row r="209" spans="2:11">
      <c r="B209" s="8"/>
      <c r="C209" s="258"/>
      <c r="D209" s="258"/>
      <c r="E209" s="258"/>
      <c r="F209" s="290" t="s">
        <v>68</v>
      </c>
      <c r="G209" s="290"/>
      <c r="H209" s="7"/>
      <c r="I209" s="290" t="s">
        <v>69</v>
      </c>
      <c r="J209" s="290"/>
      <c r="K209" s="290"/>
    </row>
  </sheetData>
  <mergeCells count="265">
    <mergeCell ref="F209:G209"/>
    <mergeCell ref="I209:K209"/>
    <mergeCell ref="L197:M197"/>
    <mergeCell ref="N197:N198"/>
    <mergeCell ref="C205:E205"/>
    <mergeCell ref="F205:G205"/>
    <mergeCell ref="I205:K205"/>
    <mergeCell ref="F206:G206"/>
    <mergeCell ref="I206:K206"/>
    <mergeCell ref="C208:E208"/>
    <mergeCell ref="F208:G208"/>
    <mergeCell ref="I208:K208"/>
    <mergeCell ref="A195:C195"/>
    <mergeCell ref="D195:K195"/>
    <mergeCell ref="A197:A198"/>
    <mergeCell ref="B197:C197"/>
    <mergeCell ref="D197:D198"/>
    <mergeCell ref="E197:G197"/>
    <mergeCell ref="H197:H198"/>
    <mergeCell ref="I197:I198"/>
    <mergeCell ref="J197:J198"/>
    <mergeCell ref="K197:K198"/>
    <mergeCell ref="A186:K186"/>
    <mergeCell ref="A187:B189"/>
    <mergeCell ref="D187:K187"/>
    <mergeCell ref="D188:K188"/>
    <mergeCell ref="D189:K189"/>
    <mergeCell ref="A190:K190"/>
    <mergeCell ref="A191:B194"/>
    <mergeCell ref="D191:K191"/>
    <mergeCell ref="D192:K192"/>
    <mergeCell ref="D193:K193"/>
    <mergeCell ref="D194:K194"/>
    <mergeCell ref="A180:K180"/>
    <mergeCell ref="A181:C181"/>
    <mergeCell ref="D181:K181"/>
    <mergeCell ref="A182:K182"/>
    <mergeCell ref="A183:C183"/>
    <mergeCell ref="D183:K183"/>
    <mergeCell ref="A184:K184"/>
    <mergeCell ref="A185:C185"/>
    <mergeCell ref="D185:K185"/>
    <mergeCell ref="I169:K169"/>
    <mergeCell ref="A171:K171"/>
    <mergeCell ref="A172:K172"/>
    <mergeCell ref="A173:K173"/>
    <mergeCell ref="A175:B176"/>
    <mergeCell ref="D175:K175"/>
    <mergeCell ref="D176:K176"/>
    <mergeCell ref="A177:K177"/>
    <mergeCell ref="A178:B179"/>
    <mergeCell ref="D178:K178"/>
    <mergeCell ref="D179:K179"/>
    <mergeCell ref="C167:E167"/>
    <mergeCell ref="F167:G167"/>
    <mergeCell ref="I167:K167"/>
    <mergeCell ref="F168:G168"/>
    <mergeCell ref="I168:K168"/>
    <mergeCell ref="L155:M155"/>
    <mergeCell ref="N155:N156"/>
    <mergeCell ref="C164:E164"/>
    <mergeCell ref="F164:G164"/>
    <mergeCell ref="I164:K164"/>
    <mergeCell ref="F165:G165"/>
    <mergeCell ref="I165:K165"/>
    <mergeCell ref="A153:C153"/>
    <mergeCell ref="D153:K153"/>
    <mergeCell ref="A155:A156"/>
    <mergeCell ref="B155:C155"/>
    <mergeCell ref="D155:D156"/>
    <mergeCell ref="E155:G155"/>
    <mergeCell ref="H155:H156"/>
    <mergeCell ref="I155:I156"/>
    <mergeCell ref="J155:J156"/>
    <mergeCell ref="K155:K156"/>
    <mergeCell ref="A149:B152"/>
    <mergeCell ref="D149:K149"/>
    <mergeCell ref="D150:K150"/>
    <mergeCell ref="D151:K151"/>
    <mergeCell ref="D152:K152"/>
    <mergeCell ref="A144:K144"/>
    <mergeCell ref="A145:B147"/>
    <mergeCell ref="D145:K145"/>
    <mergeCell ref="D146:K146"/>
    <mergeCell ref="D147:K147"/>
    <mergeCell ref="A148:K148"/>
    <mergeCell ref="A140:K140"/>
    <mergeCell ref="A141:C141"/>
    <mergeCell ref="D141:K141"/>
    <mergeCell ref="A142:K142"/>
    <mergeCell ref="A143:C143"/>
    <mergeCell ref="D143:K143"/>
    <mergeCell ref="A135:K135"/>
    <mergeCell ref="A136:B137"/>
    <mergeCell ref="D136:K136"/>
    <mergeCell ref="D137:K137"/>
    <mergeCell ref="A138:K138"/>
    <mergeCell ref="A139:C139"/>
    <mergeCell ref="D139:K139"/>
    <mergeCell ref="A129:K129"/>
    <mergeCell ref="A130:K130"/>
    <mergeCell ref="A131:K131"/>
    <mergeCell ref="A133:B134"/>
    <mergeCell ref="D133:K133"/>
    <mergeCell ref="D134:K134"/>
    <mergeCell ref="C125:E125"/>
    <mergeCell ref="F125:G125"/>
    <mergeCell ref="I125:K125"/>
    <mergeCell ref="F126:G126"/>
    <mergeCell ref="I126:K126"/>
    <mergeCell ref="I127:K127"/>
    <mergeCell ref="L113:M113"/>
    <mergeCell ref="N113:N114"/>
    <mergeCell ref="C122:E122"/>
    <mergeCell ref="F122:G122"/>
    <mergeCell ref="I122:K122"/>
    <mergeCell ref="F123:G123"/>
    <mergeCell ref="I123:K123"/>
    <mergeCell ref="A111:C111"/>
    <mergeCell ref="D111:K111"/>
    <mergeCell ref="A113:A114"/>
    <mergeCell ref="B113:C113"/>
    <mergeCell ref="D113:D114"/>
    <mergeCell ref="E113:G113"/>
    <mergeCell ref="H113:H114"/>
    <mergeCell ref="I113:I114"/>
    <mergeCell ref="J113:J114"/>
    <mergeCell ref="K113:K114"/>
    <mergeCell ref="A107:B110"/>
    <mergeCell ref="D107:K107"/>
    <mergeCell ref="D108:K108"/>
    <mergeCell ref="D109:K109"/>
    <mergeCell ref="D110:K110"/>
    <mergeCell ref="A102:K102"/>
    <mergeCell ref="A103:B105"/>
    <mergeCell ref="D103:K103"/>
    <mergeCell ref="D104:K104"/>
    <mergeCell ref="D105:K105"/>
    <mergeCell ref="A106:K106"/>
    <mergeCell ref="A98:K98"/>
    <mergeCell ref="A99:C99"/>
    <mergeCell ref="D99:K99"/>
    <mergeCell ref="A100:K100"/>
    <mergeCell ref="A101:C101"/>
    <mergeCell ref="D101:K101"/>
    <mergeCell ref="A93:K93"/>
    <mergeCell ref="A94:B95"/>
    <mergeCell ref="D94:K94"/>
    <mergeCell ref="D95:K95"/>
    <mergeCell ref="A96:K96"/>
    <mergeCell ref="A97:C97"/>
    <mergeCell ref="D97:K97"/>
    <mergeCell ref="A87:K87"/>
    <mergeCell ref="A88:K88"/>
    <mergeCell ref="A89:K89"/>
    <mergeCell ref="A91:B92"/>
    <mergeCell ref="D91:K91"/>
    <mergeCell ref="D92:K92"/>
    <mergeCell ref="C83:E83"/>
    <mergeCell ref="F83:G83"/>
    <mergeCell ref="I83:K83"/>
    <mergeCell ref="F84:G84"/>
    <mergeCell ref="I84:K84"/>
    <mergeCell ref="I85:K85"/>
    <mergeCell ref="L71:M71"/>
    <mergeCell ref="N71:N72"/>
    <mergeCell ref="C80:E80"/>
    <mergeCell ref="F80:G80"/>
    <mergeCell ref="I80:K80"/>
    <mergeCell ref="F81:G81"/>
    <mergeCell ref="I81:K81"/>
    <mergeCell ref="A69:C69"/>
    <mergeCell ref="D69:K69"/>
    <mergeCell ref="A71:A72"/>
    <mergeCell ref="B71:C71"/>
    <mergeCell ref="D71:D72"/>
    <mergeCell ref="E71:G71"/>
    <mergeCell ref="H71:H72"/>
    <mergeCell ref="I71:I72"/>
    <mergeCell ref="J71:J72"/>
    <mergeCell ref="K71:K72"/>
    <mergeCell ref="A65:B68"/>
    <mergeCell ref="D65:K65"/>
    <mergeCell ref="D66:K66"/>
    <mergeCell ref="D67:K67"/>
    <mergeCell ref="D68:K68"/>
    <mergeCell ref="A60:K60"/>
    <mergeCell ref="A61:B63"/>
    <mergeCell ref="D61:K61"/>
    <mergeCell ref="D62:K62"/>
    <mergeCell ref="D63:K63"/>
    <mergeCell ref="A64:K64"/>
    <mergeCell ref="A56:K56"/>
    <mergeCell ref="A57:C57"/>
    <mergeCell ref="D57:K57"/>
    <mergeCell ref="A58:K58"/>
    <mergeCell ref="A59:C59"/>
    <mergeCell ref="D59:K59"/>
    <mergeCell ref="A51:K51"/>
    <mergeCell ref="A52:B53"/>
    <mergeCell ref="D52:K52"/>
    <mergeCell ref="D53:K53"/>
    <mergeCell ref="A54:K54"/>
    <mergeCell ref="A55:C55"/>
    <mergeCell ref="D55:K55"/>
    <mergeCell ref="A45:K45"/>
    <mergeCell ref="A46:K46"/>
    <mergeCell ref="A47:K47"/>
    <mergeCell ref="A49:B50"/>
    <mergeCell ref="D49:K49"/>
    <mergeCell ref="D50:K50"/>
    <mergeCell ref="C41:E41"/>
    <mergeCell ref="F41:G41"/>
    <mergeCell ref="I41:K41"/>
    <mergeCell ref="F42:G42"/>
    <mergeCell ref="I42:K42"/>
    <mergeCell ref="I43:K43"/>
    <mergeCell ref="L29:M29"/>
    <mergeCell ref="N29:N30"/>
    <mergeCell ref="C38:E38"/>
    <mergeCell ref="F38:G38"/>
    <mergeCell ref="I38:K38"/>
    <mergeCell ref="F39:G39"/>
    <mergeCell ref="I39:K39"/>
    <mergeCell ref="A27:C27"/>
    <mergeCell ref="D27:K27"/>
    <mergeCell ref="A29:A30"/>
    <mergeCell ref="B29:C29"/>
    <mergeCell ref="D29:D30"/>
    <mergeCell ref="E29:G29"/>
    <mergeCell ref="H29:H30"/>
    <mergeCell ref="I29:I30"/>
    <mergeCell ref="J29:J30"/>
    <mergeCell ref="K29:K30"/>
    <mergeCell ref="A23:B26"/>
    <mergeCell ref="D23:K23"/>
    <mergeCell ref="D24:K24"/>
    <mergeCell ref="D25:K25"/>
    <mergeCell ref="D26:K26"/>
    <mergeCell ref="A18:K18"/>
    <mergeCell ref="A19:B21"/>
    <mergeCell ref="D19:K19"/>
    <mergeCell ref="D20:K20"/>
    <mergeCell ref="D21:K21"/>
    <mergeCell ref="A22:K22"/>
    <mergeCell ref="A16:K16"/>
    <mergeCell ref="A17:C17"/>
    <mergeCell ref="D17:K17"/>
    <mergeCell ref="A9:K9"/>
    <mergeCell ref="A10:B11"/>
    <mergeCell ref="D10:K10"/>
    <mergeCell ref="D11:K11"/>
    <mergeCell ref="A12:K12"/>
    <mergeCell ref="A13:C13"/>
    <mergeCell ref="D13:K13"/>
    <mergeCell ref="A3:K3"/>
    <mergeCell ref="A4:K4"/>
    <mergeCell ref="A5:K5"/>
    <mergeCell ref="A7:B8"/>
    <mergeCell ref="D7:K7"/>
    <mergeCell ref="D8:K8"/>
    <mergeCell ref="I1:K1"/>
    <mergeCell ref="A14:K14"/>
    <mergeCell ref="A15:C15"/>
    <mergeCell ref="D15:K15"/>
  </mergeCells>
  <pageMargins left="0.2" right="0.2" top="0.2" bottom="0.2" header="0.2" footer="0.2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Ձև 2</vt:lpstr>
      <vt:lpstr>Ձև 8</vt:lpstr>
      <vt:lpstr>Դրամաշնորհ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2024-02-27T06:59:34Z</dcterms:modified>
</cp:coreProperties>
</file>